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345EF8E1-9A2D-4410-AAA2-C6BA9DC197FB}" xr6:coauthVersionLast="47" xr6:coauthVersionMax="47" xr10:uidLastSave="{00000000-0000-0000-0000-000000000000}"/>
  <workbookProtection workbookAlgorithmName="SHA-512" workbookHashValue="sT4X9m2yuFoy13SfkS2wuaYBW0QS7DctqLHYRuAvZkqbrJNpJ7nPA/RGT2UzqO4piZnccsYv9/9VFILNknRsJQ==" workbookSaltValue="usAVxI9tOIYqowjA9KBjvQ==" workbookSpinCount="100000" lockStructure="1"/>
  <bookViews>
    <workbookView xWindow="-120" yWindow="-120" windowWidth="20730" windowHeight="1104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データ_フィールド施設!$A$3:$AK$162</definedName>
    <definedName name="_xlnm._FilterDatabase" localSheetId="3" hidden="1">データ_研究棟施設!$A$3:$AK$41</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5" i="15" l="1"/>
  <c r="K15" i="15"/>
  <c r="AC15" i="15" s="1"/>
  <c r="I15" i="15"/>
  <c r="H15" i="15"/>
  <c r="J15" i="15" s="1"/>
  <c r="L14" i="15"/>
  <c r="K14" i="15"/>
  <c r="X14" i="15" s="1"/>
  <c r="I14" i="15"/>
  <c r="H14" i="15"/>
  <c r="J14" i="15" s="1"/>
  <c r="L13" i="15"/>
  <c r="K13" i="15"/>
  <c r="AE13" i="15" s="1"/>
  <c r="I13" i="15"/>
  <c r="H13" i="15"/>
  <c r="J13" i="15" s="1"/>
  <c r="L12" i="15"/>
  <c r="K12" i="15"/>
  <c r="I12" i="15"/>
  <c r="H12" i="15"/>
  <c r="L11" i="15"/>
  <c r="K11" i="15"/>
  <c r="I11" i="15"/>
  <c r="H11" i="15"/>
  <c r="J11" i="15" s="1"/>
  <c r="L10" i="15"/>
  <c r="K10" i="15"/>
  <c r="I10" i="15"/>
  <c r="H10" i="15"/>
  <c r="L7" i="15"/>
  <c r="K7" i="15"/>
  <c r="AI7" i="15" s="1"/>
  <c r="I7" i="15"/>
  <c r="H7" i="15"/>
  <c r="J7" i="15" s="1"/>
  <c r="L6" i="15"/>
  <c r="K6" i="15"/>
  <c r="I6" i="15"/>
  <c r="H6" i="15"/>
  <c r="J6" i="15" s="1"/>
  <c r="L5" i="15"/>
  <c r="K5" i="15"/>
  <c r="I5" i="15"/>
  <c r="H5" i="15"/>
  <c r="L37" i="15"/>
  <c r="K37" i="15"/>
  <c r="I37" i="15"/>
  <c r="H37" i="15"/>
  <c r="L36" i="15"/>
  <c r="K36" i="15"/>
  <c r="I36" i="15"/>
  <c r="H36" i="15"/>
  <c r="L35" i="15"/>
  <c r="K35" i="15"/>
  <c r="I35" i="15"/>
  <c r="H35" i="15"/>
  <c r="L34" i="15"/>
  <c r="K34" i="15"/>
  <c r="I34" i="15"/>
  <c r="H34" i="15"/>
  <c r="L33" i="15"/>
  <c r="K33" i="15"/>
  <c r="I33" i="15"/>
  <c r="H33" i="15"/>
  <c r="L32" i="15"/>
  <c r="K32" i="15"/>
  <c r="I32" i="15"/>
  <c r="H32" i="15"/>
  <c r="L31" i="15"/>
  <c r="K31" i="15"/>
  <c r="I31" i="15"/>
  <c r="H31" i="15"/>
  <c r="L30" i="15"/>
  <c r="K30" i="15"/>
  <c r="I30" i="15"/>
  <c r="H30" i="15"/>
  <c r="L29" i="15"/>
  <c r="K29" i="15"/>
  <c r="Y29" i="15" s="1"/>
  <c r="I29" i="15"/>
  <c r="H29" i="15"/>
  <c r="J29" i="15" s="1"/>
  <c r="L28" i="15"/>
  <c r="K28" i="15"/>
  <c r="I28" i="15"/>
  <c r="H28" i="15"/>
  <c r="L9" i="15"/>
  <c r="K9" i="15"/>
  <c r="V9" i="15" s="1"/>
  <c r="I9" i="15"/>
  <c r="H9" i="15"/>
  <c r="L8" i="15"/>
  <c r="K8" i="15"/>
  <c r="I8" i="15"/>
  <c r="H8" i="15"/>
  <c r="L27" i="15"/>
  <c r="K27" i="15"/>
  <c r="AC27" i="15" s="1"/>
  <c r="I27" i="15"/>
  <c r="H27" i="15"/>
  <c r="L18" i="15"/>
  <c r="K18" i="15"/>
  <c r="I18" i="15"/>
  <c r="H18" i="15"/>
  <c r="AL41" i="15"/>
  <c r="AL40" i="15"/>
  <c r="AL39" i="15"/>
  <c r="AL38" i="15"/>
  <c r="AL37" i="15"/>
  <c r="AL36" i="15"/>
  <c r="AL35" i="15"/>
  <c r="AL34" i="15"/>
  <c r="AL33" i="15"/>
  <c r="AL32" i="15"/>
  <c r="AL31" i="15"/>
  <c r="AL30" i="15"/>
  <c r="AL29" i="15"/>
  <c r="AL28" i="15"/>
  <c r="AL27" i="15"/>
  <c r="AL26" i="15"/>
  <c r="AL25" i="15"/>
  <c r="AL24" i="15"/>
  <c r="AL23" i="15"/>
  <c r="AL22" i="15"/>
  <c r="AL21" i="15"/>
  <c r="AL20" i="15"/>
  <c r="L41" i="15"/>
  <c r="K41" i="15"/>
  <c r="I41" i="15"/>
  <c r="H41" i="15"/>
  <c r="AL19" i="15"/>
  <c r="L40" i="15"/>
  <c r="K40" i="15"/>
  <c r="I40" i="15"/>
  <c r="H40" i="15"/>
  <c r="AL18" i="15"/>
  <c r="L39" i="15"/>
  <c r="K39" i="15"/>
  <c r="I39" i="15"/>
  <c r="H39" i="15"/>
  <c r="AL17" i="15"/>
  <c r="L38" i="15"/>
  <c r="K38" i="15"/>
  <c r="O38" i="15" s="1"/>
  <c r="I38" i="15"/>
  <c r="H38" i="15"/>
  <c r="AL16" i="15"/>
  <c r="L26" i="15"/>
  <c r="K26" i="15"/>
  <c r="I26" i="15"/>
  <c r="H26" i="15"/>
  <c r="AL15" i="15"/>
  <c r="L25" i="15"/>
  <c r="AE25" i="15" s="1"/>
  <c r="K25" i="15"/>
  <c r="I25" i="15"/>
  <c r="H25" i="15"/>
  <c r="AL14" i="15"/>
  <c r="L24" i="15"/>
  <c r="K24" i="15"/>
  <c r="I24" i="15"/>
  <c r="H24" i="15"/>
  <c r="AL13" i="15"/>
  <c r="L23" i="15"/>
  <c r="K23" i="15"/>
  <c r="I23" i="15"/>
  <c r="H23" i="15"/>
  <c r="AL12" i="15"/>
  <c r="L22" i="15"/>
  <c r="K22" i="15"/>
  <c r="I22" i="15"/>
  <c r="H22" i="15"/>
  <c r="AL11" i="15"/>
  <c r="L21" i="15"/>
  <c r="K21" i="15"/>
  <c r="I21" i="15"/>
  <c r="H21" i="15"/>
  <c r="AL10" i="15"/>
  <c r="L20" i="15"/>
  <c r="K20" i="15"/>
  <c r="I20" i="15"/>
  <c r="H20" i="15"/>
  <c r="AL9" i="15"/>
  <c r="L19" i="15"/>
  <c r="K19" i="15"/>
  <c r="I19" i="15"/>
  <c r="H19" i="15"/>
  <c r="AL8" i="15"/>
  <c r="L17" i="15"/>
  <c r="K17" i="15"/>
  <c r="I17" i="15"/>
  <c r="H17" i="15"/>
  <c r="J17" i="15" s="1"/>
  <c r="AL7" i="15"/>
  <c r="L16" i="15"/>
  <c r="K16" i="15"/>
  <c r="I16" i="15"/>
  <c r="H16" i="15"/>
  <c r="AL6" i="15"/>
  <c r="AL5" i="15"/>
  <c r="L154" i="7"/>
  <c r="K154" i="7"/>
  <c r="AF154" i="7" s="1"/>
  <c r="I154" i="7"/>
  <c r="H154" i="7"/>
  <c r="N153" i="7"/>
  <c r="L153" i="7"/>
  <c r="K153" i="7"/>
  <c r="I153" i="7"/>
  <c r="H153" i="7"/>
  <c r="L152" i="7"/>
  <c r="K152" i="7"/>
  <c r="I152" i="7"/>
  <c r="H152" i="7"/>
  <c r="L88" i="7"/>
  <c r="K88" i="7"/>
  <c r="I88" i="7"/>
  <c r="H88" i="7"/>
  <c r="L87" i="7"/>
  <c r="AH87" i="7" s="1"/>
  <c r="K87" i="7"/>
  <c r="I87" i="7"/>
  <c r="H87" i="7"/>
  <c r="L86" i="7"/>
  <c r="K86" i="7"/>
  <c r="I86" i="7"/>
  <c r="H86" i="7"/>
  <c r="L85" i="7"/>
  <c r="K85" i="7"/>
  <c r="I85" i="7"/>
  <c r="H85" i="7"/>
  <c r="L84" i="7"/>
  <c r="AC84" i="7" s="1"/>
  <c r="K84" i="7"/>
  <c r="I84" i="7"/>
  <c r="H84" i="7"/>
  <c r="L83" i="7"/>
  <c r="W83" i="7" s="1"/>
  <c r="K83" i="7"/>
  <c r="I83" i="7"/>
  <c r="H83" i="7"/>
  <c r="L82" i="7"/>
  <c r="K82" i="7"/>
  <c r="I82" i="7"/>
  <c r="H82" i="7"/>
  <c r="L81" i="7"/>
  <c r="K81" i="7"/>
  <c r="I81" i="7"/>
  <c r="H81" i="7"/>
  <c r="J81" i="7" s="1"/>
  <c r="L80" i="7"/>
  <c r="N80" i="7" s="1"/>
  <c r="K80" i="7"/>
  <c r="I80" i="7"/>
  <c r="H80" i="7"/>
  <c r="L79" i="7"/>
  <c r="K79" i="7"/>
  <c r="I79" i="7"/>
  <c r="H79" i="7"/>
  <c r="L78" i="7"/>
  <c r="K78" i="7"/>
  <c r="I78" i="7"/>
  <c r="H78" i="7"/>
  <c r="L77" i="7"/>
  <c r="K77" i="7"/>
  <c r="I77" i="7"/>
  <c r="H77" i="7"/>
  <c r="J77" i="7" s="1"/>
  <c r="L76" i="7"/>
  <c r="K76" i="7"/>
  <c r="I76" i="7"/>
  <c r="H76" i="7"/>
  <c r="L75" i="7"/>
  <c r="Z75" i="7" s="1"/>
  <c r="K75" i="7"/>
  <c r="I75" i="7"/>
  <c r="H75" i="7"/>
  <c r="J75" i="7" s="1"/>
  <c r="L74" i="7"/>
  <c r="K74" i="7"/>
  <c r="I74" i="7"/>
  <c r="H74" i="7"/>
  <c r="L73" i="7"/>
  <c r="K73" i="7"/>
  <c r="I73" i="7"/>
  <c r="H73" i="7"/>
  <c r="L72" i="7"/>
  <c r="K72" i="7"/>
  <c r="I72" i="7"/>
  <c r="H72" i="7"/>
  <c r="L71" i="7"/>
  <c r="K71" i="7"/>
  <c r="I71" i="7"/>
  <c r="H71" i="7"/>
  <c r="J71" i="7" s="1"/>
  <c r="L70" i="7"/>
  <c r="K70" i="7"/>
  <c r="I70" i="7"/>
  <c r="H70" i="7"/>
  <c r="L69" i="7"/>
  <c r="K69" i="7"/>
  <c r="I69" i="7"/>
  <c r="H69" i="7"/>
  <c r="L68" i="7"/>
  <c r="S68" i="7" s="1"/>
  <c r="K68" i="7"/>
  <c r="I68" i="7"/>
  <c r="H68" i="7"/>
  <c r="L67" i="7"/>
  <c r="P67" i="7" s="1"/>
  <c r="K67" i="7"/>
  <c r="Q67" i="7" s="1"/>
  <c r="I67" i="7"/>
  <c r="H67" i="7"/>
  <c r="L66" i="7"/>
  <c r="AD66" i="7" s="1"/>
  <c r="K66" i="7"/>
  <c r="I66" i="7"/>
  <c r="H66" i="7"/>
  <c r="L65" i="7"/>
  <c r="AF65" i="7" s="1"/>
  <c r="K65" i="7"/>
  <c r="I65" i="7"/>
  <c r="H65" i="7"/>
  <c r="L64" i="7"/>
  <c r="AE64" i="7" s="1"/>
  <c r="K64" i="7"/>
  <c r="I64" i="7"/>
  <c r="H64" i="7"/>
  <c r="J64" i="7" s="1"/>
  <c r="L63" i="7"/>
  <c r="AE63" i="7" s="1"/>
  <c r="K63" i="7"/>
  <c r="I63" i="7"/>
  <c r="H63" i="7"/>
  <c r="L62" i="7"/>
  <c r="K62" i="7"/>
  <c r="I62" i="7"/>
  <c r="H62" i="7"/>
  <c r="J62" i="7" s="1"/>
  <c r="L61" i="7"/>
  <c r="K61" i="7"/>
  <c r="I61" i="7"/>
  <c r="H61" i="7"/>
  <c r="L60" i="7"/>
  <c r="K60" i="7"/>
  <c r="I60" i="7"/>
  <c r="H60" i="7"/>
  <c r="L59" i="7"/>
  <c r="AF59" i="7" s="1"/>
  <c r="K59" i="7"/>
  <c r="I59" i="7"/>
  <c r="H59" i="7"/>
  <c r="L58" i="7"/>
  <c r="K58" i="7"/>
  <c r="I58" i="7"/>
  <c r="H58" i="7"/>
  <c r="L57" i="7"/>
  <c r="K57" i="7"/>
  <c r="I57" i="7"/>
  <c r="H57" i="7"/>
  <c r="L56" i="7"/>
  <c r="K56" i="7"/>
  <c r="I56" i="7"/>
  <c r="H56" i="7"/>
  <c r="L55" i="7"/>
  <c r="K55" i="7"/>
  <c r="I55" i="7"/>
  <c r="H55" i="7"/>
  <c r="L54" i="7"/>
  <c r="AI54" i="7" s="1"/>
  <c r="K54" i="7"/>
  <c r="I54" i="7"/>
  <c r="H54" i="7"/>
  <c r="L53" i="7"/>
  <c r="K53" i="7"/>
  <c r="I53" i="7"/>
  <c r="H53" i="7"/>
  <c r="J53" i="7" s="1"/>
  <c r="L52" i="7"/>
  <c r="K52" i="7"/>
  <c r="I52" i="7"/>
  <c r="H52" i="7"/>
  <c r="U51" i="7"/>
  <c r="L51" i="7"/>
  <c r="K51" i="7"/>
  <c r="I51" i="7"/>
  <c r="H51" i="7"/>
  <c r="L50" i="7"/>
  <c r="K50" i="7"/>
  <c r="I50" i="7"/>
  <c r="H50" i="7"/>
  <c r="L49" i="7"/>
  <c r="K49" i="7"/>
  <c r="I49" i="7"/>
  <c r="H49" i="7"/>
  <c r="L48" i="7"/>
  <c r="K48" i="7"/>
  <c r="I48" i="7"/>
  <c r="H48" i="7"/>
  <c r="L47" i="7"/>
  <c r="K47" i="7"/>
  <c r="I47" i="7"/>
  <c r="H47" i="7"/>
  <c r="L46" i="7"/>
  <c r="K46" i="7"/>
  <c r="I46" i="7"/>
  <c r="H46" i="7"/>
  <c r="L45" i="7"/>
  <c r="K45" i="7"/>
  <c r="I45" i="7"/>
  <c r="H45" i="7"/>
  <c r="L44" i="7"/>
  <c r="K44" i="7"/>
  <c r="I44" i="7"/>
  <c r="H44" i="7"/>
  <c r="L43" i="7"/>
  <c r="K43" i="7"/>
  <c r="I43" i="7"/>
  <c r="H43" i="7"/>
  <c r="L42" i="7"/>
  <c r="K42" i="7"/>
  <c r="W42" i="7" s="1"/>
  <c r="I42" i="7"/>
  <c r="H42" i="7"/>
  <c r="L41" i="7"/>
  <c r="K41" i="7"/>
  <c r="I41" i="7"/>
  <c r="H41" i="7"/>
  <c r="L40" i="7"/>
  <c r="K40" i="7"/>
  <c r="W40" i="7" s="1"/>
  <c r="I40" i="7"/>
  <c r="H40" i="7"/>
  <c r="L39" i="7"/>
  <c r="K39" i="7"/>
  <c r="I39" i="7"/>
  <c r="H39" i="7"/>
  <c r="L38" i="7"/>
  <c r="K38" i="7"/>
  <c r="I38" i="7"/>
  <c r="H38" i="7"/>
  <c r="L37" i="7"/>
  <c r="K37" i="7"/>
  <c r="I37" i="7"/>
  <c r="H37" i="7"/>
  <c r="L36" i="7"/>
  <c r="K36" i="7"/>
  <c r="I36" i="7"/>
  <c r="H36" i="7"/>
  <c r="L35" i="7"/>
  <c r="K35" i="7"/>
  <c r="AE35" i="7" s="1"/>
  <c r="I35" i="7"/>
  <c r="H35" i="7"/>
  <c r="L34" i="7"/>
  <c r="K34" i="7"/>
  <c r="I34" i="7"/>
  <c r="H34" i="7"/>
  <c r="L33" i="7"/>
  <c r="K33" i="7"/>
  <c r="AH33" i="7" s="1"/>
  <c r="I33" i="7"/>
  <c r="H33" i="7"/>
  <c r="L32" i="7"/>
  <c r="K32" i="7"/>
  <c r="I32" i="7"/>
  <c r="H32" i="7"/>
  <c r="L31" i="7"/>
  <c r="K31" i="7"/>
  <c r="I31" i="7"/>
  <c r="H31" i="7"/>
  <c r="L30" i="7"/>
  <c r="K30" i="7"/>
  <c r="AI30" i="7" s="1"/>
  <c r="I30" i="7"/>
  <c r="H30" i="7"/>
  <c r="L29" i="7"/>
  <c r="K29" i="7"/>
  <c r="I29" i="7"/>
  <c r="H29" i="7"/>
  <c r="L28" i="7"/>
  <c r="K28" i="7"/>
  <c r="S28" i="7" s="1"/>
  <c r="I28" i="7"/>
  <c r="H28" i="7"/>
  <c r="L27" i="7"/>
  <c r="K27" i="7"/>
  <c r="I27" i="7"/>
  <c r="H27" i="7"/>
  <c r="L26" i="7"/>
  <c r="Y26" i="7" s="1"/>
  <c r="K26" i="7"/>
  <c r="I26" i="7"/>
  <c r="H26" i="7"/>
  <c r="L25" i="7"/>
  <c r="K25" i="7"/>
  <c r="I25" i="7"/>
  <c r="H25" i="7"/>
  <c r="L24" i="7"/>
  <c r="K24" i="7"/>
  <c r="I24" i="7"/>
  <c r="H24" i="7"/>
  <c r="L23" i="7"/>
  <c r="K23" i="7"/>
  <c r="I23" i="7"/>
  <c r="H23" i="7"/>
  <c r="L22" i="7"/>
  <c r="AC22" i="7" s="1"/>
  <c r="K22" i="7"/>
  <c r="I22" i="7"/>
  <c r="H22" i="7"/>
  <c r="L162" i="7"/>
  <c r="K162" i="7"/>
  <c r="I162" i="7"/>
  <c r="H162" i="7"/>
  <c r="L160" i="7"/>
  <c r="K160" i="7"/>
  <c r="I160" i="7"/>
  <c r="H160" i="7"/>
  <c r="L158" i="7"/>
  <c r="K158" i="7"/>
  <c r="I158" i="7"/>
  <c r="H158" i="7"/>
  <c r="L157" i="7"/>
  <c r="K157" i="7"/>
  <c r="I157" i="7"/>
  <c r="H157" i="7"/>
  <c r="L156" i="7"/>
  <c r="K156" i="7"/>
  <c r="I156" i="7"/>
  <c r="H156" i="7"/>
  <c r="V155" i="7"/>
  <c r="L155" i="7"/>
  <c r="K155" i="7"/>
  <c r="I155" i="7"/>
  <c r="H155" i="7"/>
  <c r="L151" i="7"/>
  <c r="K151" i="7"/>
  <c r="I151" i="7"/>
  <c r="H151" i="7"/>
  <c r="L149" i="7"/>
  <c r="K149" i="7"/>
  <c r="AB149" i="7" s="1"/>
  <c r="I149" i="7"/>
  <c r="H149" i="7"/>
  <c r="L147" i="7"/>
  <c r="K147" i="7"/>
  <c r="J147" i="7"/>
  <c r="I147" i="7"/>
  <c r="H147" i="7"/>
  <c r="L145" i="7"/>
  <c r="K145" i="7"/>
  <c r="I145" i="7"/>
  <c r="H145" i="7"/>
  <c r="L134" i="7"/>
  <c r="K134" i="7"/>
  <c r="AJ134" i="7" s="1"/>
  <c r="I134" i="7"/>
  <c r="H134" i="7"/>
  <c r="L133" i="7"/>
  <c r="K133" i="7"/>
  <c r="I133" i="7"/>
  <c r="H133" i="7"/>
  <c r="L131" i="7"/>
  <c r="K131" i="7"/>
  <c r="I131" i="7"/>
  <c r="H131" i="7"/>
  <c r="L130" i="7"/>
  <c r="K130" i="7"/>
  <c r="I130" i="7"/>
  <c r="H130" i="7"/>
  <c r="L129" i="7"/>
  <c r="K129" i="7"/>
  <c r="R129" i="7" s="1"/>
  <c r="I129" i="7"/>
  <c r="H129" i="7"/>
  <c r="L127" i="7"/>
  <c r="K127" i="7"/>
  <c r="AF127" i="7" s="1"/>
  <c r="I127" i="7"/>
  <c r="H127" i="7"/>
  <c r="L125" i="7"/>
  <c r="U125" i="7" s="1"/>
  <c r="K125" i="7"/>
  <c r="I125" i="7"/>
  <c r="H125" i="7"/>
  <c r="L124" i="7"/>
  <c r="K124" i="7"/>
  <c r="I124" i="7"/>
  <c r="H124" i="7"/>
  <c r="AC123" i="7"/>
  <c r="L123" i="7"/>
  <c r="K123" i="7"/>
  <c r="I123" i="7"/>
  <c r="H123" i="7"/>
  <c r="L122" i="7"/>
  <c r="K122" i="7"/>
  <c r="I122" i="7"/>
  <c r="H122" i="7"/>
  <c r="L121" i="7"/>
  <c r="K121" i="7"/>
  <c r="I121" i="7"/>
  <c r="H121" i="7"/>
  <c r="J121" i="7" s="1"/>
  <c r="L120" i="7"/>
  <c r="K120" i="7"/>
  <c r="I120" i="7"/>
  <c r="H120" i="7"/>
  <c r="L118" i="7"/>
  <c r="K118" i="7"/>
  <c r="I118" i="7"/>
  <c r="H118" i="7"/>
  <c r="L116" i="7"/>
  <c r="K116" i="7"/>
  <c r="I116" i="7"/>
  <c r="H116" i="7"/>
  <c r="L114" i="7"/>
  <c r="K114" i="7"/>
  <c r="I114" i="7"/>
  <c r="H114" i="7"/>
  <c r="L113" i="7"/>
  <c r="K113" i="7"/>
  <c r="I113" i="7"/>
  <c r="H113" i="7"/>
  <c r="L112" i="7"/>
  <c r="K112" i="7"/>
  <c r="I112" i="7"/>
  <c r="H112" i="7"/>
  <c r="L111" i="7"/>
  <c r="K111" i="7"/>
  <c r="I111" i="7"/>
  <c r="H111" i="7"/>
  <c r="L110" i="7"/>
  <c r="K110" i="7"/>
  <c r="I110" i="7"/>
  <c r="H110" i="7"/>
  <c r="J110" i="7" s="1"/>
  <c r="L108" i="7"/>
  <c r="K108" i="7"/>
  <c r="I108" i="7"/>
  <c r="H108" i="7"/>
  <c r="L106" i="7"/>
  <c r="K106" i="7"/>
  <c r="I106" i="7"/>
  <c r="H106" i="7"/>
  <c r="L105" i="7"/>
  <c r="K105" i="7"/>
  <c r="I105" i="7"/>
  <c r="H105" i="7"/>
  <c r="L104" i="7"/>
  <c r="K104" i="7"/>
  <c r="I104" i="7"/>
  <c r="H104" i="7"/>
  <c r="L102" i="7"/>
  <c r="K102" i="7"/>
  <c r="I102" i="7"/>
  <c r="H102" i="7"/>
  <c r="L96" i="7"/>
  <c r="K96" i="7"/>
  <c r="I96" i="7"/>
  <c r="H96" i="7"/>
  <c r="L95" i="7"/>
  <c r="K95" i="7"/>
  <c r="I95" i="7"/>
  <c r="H95" i="7"/>
  <c r="L93" i="7"/>
  <c r="K93" i="7"/>
  <c r="S93" i="7" s="1"/>
  <c r="I93" i="7"/>
  <c r="H93" i="7"/>
  <c r="L91" i="7"/>
  <c r="K91" i="7"/>
  <c r="N91" i="7" s="1"/>
  <c r="I91" i="7"/>
  <c r="H91" i="7"/>
  <c r="L90" i="7"/>
  <c r="K90" i="7"/>
  <c r="I90" i="7"/>
  <c r="H90" i="7"/>
  <c r="L89" i="7"/>
  <c r="K89" i="7"/>
  <c r="I89" i="7"/>
  <c r="H89" i="7"/>
  <c r="L21" i="7"/>
  <c r="K21" i="7"/>
  <c r="I21" i="7"/>
  <c r="H21" i="7"/>
  <c r="L19" i="7"/>
  <c r="K19" i="7"/>
  <c r="I19" i="7"/>
  <c r="H19" i="7"/>
  <c r="L17" i="7"/>
  <c r="K17" i="7"/>
  <c r="I17" i="7"/>
  <c r="H17" i="7"/>
  <c r="L15" i="7"/>
  <c r="K15" i="7"/>
  <c r="I15" i="7"/>
  <c r="H15" i="7"/>
  <c r="L13" i="7"/>
  <c r="K13" i="7"/>
  <c r="I13" i="7"/>
  <c r="H13" i="7"/>
  <c r="L12" i="7"/>
  <c r="K12" i="7"/>
  <c r="I12" i="7"/>
  <c r="H12" i="7"/>
  <c r="L7" i="7"/>
  <c r="K7" i="7"/>
  <c r="I7" i="7"/>
  <c r="H7" i="7"/>
  <c r="L6" i="7"/>
  <c r="K6" i="7"/>
  <c r="I6" i="7"/>
  <c r="H6" i="7"/>
  <c r="L5" i="7"/>
  <c r="K5" i="7"/>
  <c r="I5" i="7"/>
  <c r="H5" i="7"/>
  <c r="L150" i="7"/>
  <c r="K150" i="7"/>
  <c r="I150" i="7"/>
  <c r="H150" i="7"/>
  <c r="L115" i="7"/>
  <c r="K115" i="7"/>
  <c r="I115" i="7"/>
  <c r="H115" i="7"/>
  <c r="L20" i="7"/>
  <c r="K20" i="7"/>
  <c r="R20" i="7" s="1"/>
  <c r="I20" i="7"/>
  <c r="H20" i="7"/>
  <c r="AL162" i="7"/>
  <c r="AL161" i="7"/>
  <c r="AL160" i="7"/>
  <c r="AL159" i="7"/>
  <c r="AL158" i="7"/>
  <c r="AL157" i="7"/>
  <c r="AL156" i="7"/>
  <c r="AL155" i="7"/>
  <c r="AL154" i="7"/>
  <c r="AL153" i="7"/>
  <c r="AL152" i="7"/>
  <c r="L144" i="7"/>
  <c r="K144" i="7"/>
  <c r="I144" i="7"/>
  <c r="H144" i="7"/>
  <c r="AL151" i="7"/>
  <c r="L143" i="7"/>
  <c r="K143" i="7"/>
  <c r="AE143" i="7" s="1"/>
  <c r="I143" i="7"/>
  <c r="H143" i="7"/>
  <c r="AL150" i="7"/>
  <c r="L142" i="7"/>
  <c r="K142" i="7"/>
  <c r="I142" i="7"/>
  <c r="H142" i="7"/>
  <c r="AL149" i="7"/>
  <c r="L141" i="7"/>
  <c r="K141" i="7"/>
  <c r="I141" i="7"/>
  <c r="H141" i="7"/>
  <c r="AL148" i="7"/>
  <c r="L140" i="7"/>
  <c r="K140" i="7"/>
  <c r="I140" i="7"/>
  <c r="H140" i="7"/>
  <c r="AL147" i="7"/>
  <c r="L139" i="7"/>
  <c r="K139" i="7"/>
  <c r="I139" i="7"/>
  <c r="H139" i="7"/>
  <c r="AL146" i="7"/>
  <c r="L138" i="7"/>
  <c r="K138" i="7"/>
  <c r="AD138" i="7" s="1"/>
  <c r="I138" i="7"/>
  <c r="H138" i="7"/>
  <c r="AL145" i="7"/>
  <c r="L137" i="7"/>
  <c r="K137" i="7"/>
  <c r="I137" i="7"/>
  <c r="H137" i="7"/>
  <c r="AL144" i="7"/>
  <c r="L136" i="7"/>
  <c r="K136" i="7"/>
  <c r="I136" i="7"/>
  <c r="H136" i="7"/>
  <c r="J136" i="7" s="1"/>
  <c r="AL143" i="7"/>
  <c r="L135" i="7"/>
  <c r="K135" i="7"/>
  <c r="I135" i="7"/>
  <c r="H135" i="7"/>
  <c r="AL142" i="7"/>
  <c r="L103" i="7"/>
  <c r="K103" i="7"/>
  <c r="Z103" i="7" s="1"/>
  <c r="I103" i="7"/>
  <c r="H103" i="7"/>
  <c r="AL141" i="7"/>
  <c r="L101" i="7"/>
  <c r="K101" i="7"/>
  <c r="I101" i="7"/>
  <c r="H101" i="7"/>
  <c r="AL140" i="7"/>
  <c r="L100" i="7"/>
  <c r="K100" i="7"/>
  <c r="I100" i="7"/>
  <c r="H100" i="7"/>
  <c r="AL139" i="7"/>
  <c r="L99" i="7"/>
  <c r="K99" i="7"/>
  <c r="I99" i="7"/>
  <c r="H99" i="7"/>
  <c r="AL138" i="7"/>
  <c r="L98" i="7"/>
  <c r="K98" i="7"/>
  <c r="AF98" i="7" s="1"/>
  <c r="I98" i="7"/>
  <c r="H98" i="7"/>
  <c r="AL137" i="7"/>
  <c r="L97" i="7"/>
  <c r="K97" i="7"/>
  <c r="I97" i="7"/>
  <c r="H97" i="7"/>
  <c r="AL136" i="7"/>
  <c r="L11" i="7"/>
  <c r="K11" i="7"/>
  <c r="I11" i="7"/>
  <c r="H11" i="7"/>
  <c r="AL135" i="7"/>
  <c r="L10" i="7"/>
  <c r="K10" i="7"/>
  <c r="I10" i="7"/>
  <c r="H10" i="7"/>
  <c r="AL134" i="7"/>
  <c r="L9" i="7"/>
  <c r="K9" i="7"/>
  <c r="I9" i="7"/>
  <c r="H9" i="7"/>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AL112" i="7"/>
  <c r="AL111" i="7"/>
  <c r="L132" i="7"/>
  <c r="K132" i="7"/>
  <c r="I132" i="7"/>
  <c r="H132" i="7"/>
  <c r="AL110" i="7"/>
  <c r="L18" i="7"/>
  <c r="K18" i="7"/>
  <c r="I18" i="7"/>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AL31" i="7"/>
  <c r="AL30" i="7"/>
  <c r="AL29" i="7"/>
  <c r="AL28" i="7"/>
  <c r="AL27" i="7"/>
  <c r="AL26" i="7"/>
  <c r="AL25" i="7"/>
  <c r="AL24" i="7"/>
  <c r="AL23" i="7"/>
  <c r="AL22" i="7"/>
  <c r="AL21" i="7"/>
  <c r="AL20" i="7"/>
  <c r="L161" i="7"/>
  <c r="K161" i="7"/>
  <c r="I161" i="7"/>
  <c r="H161" i="7"/>
  <c r="AL19" i="7"/>
  <c r="L159" i="7"/>
  <c r="K159" i="7"/>
  <c r="AH159" i="7" s="1"/>
  <c r="I159" i="7"/>
  <c r="H159" i="7"/>
  <c r="AL18" i="7"/>
  <c r="L148" i="7"/>
  <c r="K148" i="7"/>
  <c r="I148" i="7"/>
  <c r="H148" i="7"/>
  <c r="AL17" i="7"/>
  <c r="L146" i="7"/>
  <c r="K146" i="7"/>
  <c r="AC146" i="7" s="1"/>
  <c r="I146" i="7"/>
  <c r="H146" i="7"/>
  <c r="AL16" i="7"/>
  <c r="L128" i="7"/>
  <c r="K128" i="7"/>
  <c r="I128" i="7"/>
  <c r="H128" i="7"/>
  <c r="AL15" i="7"/>
  <c r="L126" i="7"/>
  <c r="K126" i="7"/>
  <c r="I126" i="7"/>
  <c r="H126" i="7"/>
  <c r="AL14" i="7"/>
  <c r="L119" i="7"/>
  <c r="K119" i="7"/>
  <c r="I119" i="7"/>
  <c r="H119" i="7"/>
  <c r="AL13" i="7"/>
  <c r="L117" i="7"/>
  <c r="AH117" i="7" s="1"/>
  <c r="K117" i="7"/>
  <c r="I117" i="7"/>
  <c r="H117" i="7"/>
  <c r="AL12" i="7"/>
  <c r="L109" i="7"/>
  <c r="K109" i="7"/>
  <c r="I109" i="7"/>
  <c r="H109" i="7"/>
  <c r="AL11" i="7"/>
  <c r="L107" i="7"/>
  <c r="K107" i="7"/>
  <c r="I107" i="7"/>
  <c r="H107" i="7"/>
  <c r="AL10" i="7"/>
  <c r="N94" i="7"/>
  <c r="L94" i="7"/>
  <c r="K94" i="7"/>
  <c r="I94" i="7"/>
  <c r="H94" i="7"/>
  <c r="AL9" i="7"/>
  <c r="L92" i="7"/>
  <c r="K92" i="7"/>
  <c r="I92" i="7"/>
  <c r="H92" i="7"/>
  <c r="AL8" i="7"/>
  <c r="L16" i="7"/>
  <c r="K16" i="7"/>
  <c r="I16" i="7"/>
  <c r="H16" i="7"/>
  <c r="J16" i="7" s="1"/>
  <c r="AL7" i="7"/>
  <c r="L14" i="7"/>
  <c r="K14" i="7"/>
  <c r="I14" i="7"/>
  <c r="H14" i="7"/>
  <c r="AL6" i="7"/>
  <c r="AL5" i="7"/>
  <c r="O23" i="15" l="1"/>
  <c r="J19" i="15"/>
  <c r="AH35" i="15"/>
  <c r="U37" i="15"/>
  <c r="AD12" i="15"/>
  <c r="AF18" i="15"/>
  <c r="V34" i="15"/>
  <c r="R17" i="7"/>
  <c r="AG93" i="7"/>
  <c r="AG100" i="7"/>
  <c r="J150" i="7"/>
  <c r="AC104" i="7"/>
  <c r="AD106" i="7"/>
  <c r="AI121" i="7"/>
  <c r="R155" i="7"/>
  <c r="X157" i="7"/>
  <c r="AD160" i="7"/>
  <c r="AE16" i="7"/>
  <c r="U28" i="7"/>
  <c r="AI42" i="7"/>
  <c r="M67" i="7"/>
  <c r="AE129" i="7"/>
  <c r="J14" i="7"/>
  <c r="P94" i="7"/>
  <c r="R159" i="7"/>
  <c r="O99" i="7"/>
  <c r="O42" i="7"/>
  <c r="AH148" i="7"/>
  <c r="J27" i="7"/>
  <c r="Q42" i="7"/>
  <c r="P66" i="7"/>
  <c r="AC67" i="7"/>
  <c r="AJ27" i="15"/>
  <c r="AH6" i="15"/>
  <c r="AD21" i="15"/>
  <c r="AD24" i="15"/>
  <c r="AC8" i="15"/>
  <c r="AI32" i="15"/>
  <c r="AI34" i="15"/>
  <c r="W14" i="15"/>
  <c r="V17" i="15"/>
  <c r="N5" i="15"/>
  <c r="AG26" i="15"/>
  <c r="AC16" i="15"/>
  <c r="X24" i="15"/>
  <c r="J26" i="15"/>
  <c r="AA28" i="15"/>
  <c r="R6" i="15"/>
  <c r="AG11" i="15"/>
  <c r="J9" i="15"/>
  <c r="J33" i="15"/>
  <c r="Z6" i="15"/>
  <c r="AB10" i="15"/>
  <c r="J12" i="15"/>
  <c r="AJ13" i="15"/>
  <c r="AF30" i="15"/>
  <c r="AC37" i="15"/>
  <c r="AH17" i="15"/>
  <c r="AF21" i="15"/>
  <c r="AE22" i="15"/>
  <c r="J41" i="15"/>
  <c r="AJ18" i="15"/>
  <c r="J35" i="15"/>
  <c r="N21" i="15"/>
  <c r="R21" i="15"/>
  <c r="N8" i="15"/>
  <c r="AE35" i="15"/>
  <c r="Y5" i="15"/>
  <c r="AD6" i="15"/>
  <c r="AE21" i="15"/>
  <c r="Q29" i="15"/>
  <c r="X32" i="15"/>
  <c r="O6" i="15"/>
  <c r="J23" i="15"/>
  <c r="X25" i="15"/>
  <c r="J38" i="15"/>
  <c r="W8" i="15"/>
  <c r="T28" i="15"/>
  <c r="M29" i="15"/>
  <c r="S32" i="15"/>
  <c r="Q5" i="15"/>
  <c r="P14" i="15"/>
  <c r="V28" i="15"/>
  <c r="X5" i="15"/>
  <c r="AJ10" i="15"/>
  <c r="AD17" i="15"/>
  <c r="AG21" i="15"/>
  <c r="AB23" i="15"/>
  <c r="AE38" i="15"/>
  <c r="M27" i="15"/>
  <c r="AG8" i="15"/>
  <c r="AB28" i="15"/>
  <c r="T29" i="15"/>
  <c r="J34" i="15"/>
  <c r="AG5" i="15"/>
  <c r="Q6" i="15"/>
  <c r="V16" i="15"/>
  <c r="J20" i="15"/>
  <c r="J22" i="15"/>
  <c r="P24" i="15"/>
  <c r="T18" i="15"/>
  <c r="AB27" i="15"/>
  <c r="J8" i="15"/>
  <c r="U29" i="15"/>
  <c r="O30" i="15"/>
  <c r="AC29" i="15"/>
  <c r="V30" i="15"/>
  <c r="W6" i="15"/>
  <c r="U16" i="15"/>
  <c r="AE20" i="15"/>
  <c r="Q21" i="15"/>
  <c r="Z22" i="15"/>
  <c r="W23" i="15"/>
  <c r="W26" i="15"/>
  <c r="S38" i="15"/>
  <c r="Y8" i="15"/>
  <c r="AI28" i="15"/>
  <c r="AG29" i="15"/>
  <c r="T33" i="15"/>
  <c r="Q34" i="15"/>
  <c r="O35" i="15"/>
  <c r="J37" i="15"/>
  <c r="V5" i="15"/>
  <c r="Y6" i="15"/>
  <c r="AC11" i="15"/>
  <c r="N28" i="15"/>
  <c r="Z21" i="15"/>
  <c r="J25" i="15"/>
  <c r="J39" i="15"/>
  <c r="AB40" i="15"/>
  <c r="AH9" i="15"/>
  <c r="O28" i="15"/>
  <c r="J31" i="15"/>
  <c r="AJ33" i="15"/>
  <c r="AG34" i="15"/>
  <c r="P5" i="15"/>
  <c r="U14" i="15"/>
  <c r="N16" i="15"/>
  <c r="AD16" i="15"/>
  <c r="W22" i="15"/>
  <c r="W25" i="15"/>
  <c r="X26" i="15"/>
  <c r="J40" i="15"/>
  <c r="Q16" i="15"/>
  <c r="AG16" i="15"/>
  <c r="N17" i="15"/>
  <c r="Y20" i="15"/>
  <c r="O21" i="15"/>
  <c r="AC21" i="15"/>
  <c r="AC24" i="15"/>
  <c r="AA26" i="15"/>
  <c r="R16" i="15"/>
  <c r="AH16" i="15"/>
  <c r="R17" i="15"/>
  <c r="X19" i="15"/>
  <c r="AI22" i="15"/>
  <c r="AD22" i="15"/>
  <c r="AI25" i="15"/>
  <c r="AB25" i="15"/>
  <c r="AF26" i="15"/>
  <c r="AF39" i="15"/>
  <c r="AF40" i="15"/>
  <c r="AC25" i="15"/>
  <c r="J16" i="15"/>
  <c r="Z17" i="15"/>
  <c r="AI19" i="15"/>
  <c r="J21" i="15"/>
  <c r="U21" i="15"/>
  <c r="N22" i="15"/>
  <c r="AH22" i="15"/>
  <c r="AE23" i="15"/>
  <c r="AB24" i="15"/>
  <c r="N25" i="15"/>
  <c r="AF25" i="15"/>
  <c r="N26" i="15"/>
  <c r="X38" i="15"/>
  <c r="P39" i="15"/>
  <c r="AJ16" i="15"/>
  <c r="Y16" i="15"/>
  <c r="AI21" i="15"/>
  <c r="V21" i="15"/>
  <c r="AH21" i="15"/>
  <c r="O22" i="15"/>
  <c r="AF24" i="15"/>
  <c r="O25" i="15"/>
  <c r="AG25" i="15"/>
  <c r="O26" i="15"/>
  <c r="AB38" i="15"/>
  <c r="Y39" i="15"/>
  <c r="Z16" i="15"/>
  <c r="W21" i="15"/>
  <c r="R22" i="15"/>
  <c r="J24" i="15"/>
  <c r="R25" i="15"/>
  <c r="R26" i="15"/>
  <c r="AG38" i="15"/>
  <c r="AH39" i="15"/>
  <c r="M16" i="15"/>
  <c r="W17" i="15"/>
  <c r="M21" i="15"/>
  <c r="Y21" i="15"/>
  <c r="V22" i="15"/>
  <c r="T25" i="15"/>
  <c r="AI41" i="15"/>
  <c r="AE18" i="15"/>
  <c r="AD30" i="15"/>
  <c r="R30" i="15"/>
  <c r="AC30" i="15"/>
  <c r="Q30" i="15"/>
  <c r="Z30" i="15"/>
  <c r="P30" i="15"/>
  <c r="AH30" i="15"/>
  <c r="X30" i="15"/>
  <c r="N30" i="15"/>
  <c r="AG30" i="15"/>
  <c r="W30" i="15"/>
  <c r="M30" i="15"/>
  <c r="W36" i="15"/>
  <c r="AJ36" i="15"/>
  <c r="AB36" i="15"/>
  <c r="AA36" i="15"/>
  <c r="T36" i="15"/>
  <c r="S36" i="15"/>
  <c r="O36" i="15"/>
  <c r="Y30" i="15"/>
  <c r="O18" i="15"/>
  <c r="X18" i="15"/>
  <c r="W18" i="15"/>
  <c r="P18" i="15"/>
  <c r="AI18" i="15"/>
  <c r="J27" i="15"/>
  <c r="J28" i="15"/>
  <c r="AJ29" i="15"/>
  <c r="AB29" i="15"/>
  <c r="AJ30" i="15"/>
  <c r="U30" i="15"/>
  <c r="AE30" i="15"/>
  <c r="P32" i="15"/>
  <c r="AJ32" i="15"/>
  <c r="AC33" i="15"/>
  <c r="N34" i="15"/>
  <c r="AD34" i="15"/>
  <c r="S8" i="15"/>
  <c r="AE28" i="15"/>
  <c r="AF28" i="15"/>
  <c r="O29" i="15"/>
  <c r="AE29" i="15"/>
  <c r="T32" i="15"/>
  <c r="R34" i="15"/>
  <c r="AH34" i="15"/>
  <c r="R35" i="15"/>
  <c r="J18" i="15"/>
  <c r="T8" i="15"/>
  <c r="AI9" i="15"/>
  <c r="P29" i="15"/>
  <c r="AF29" i="15"/>
  <c r="J32" i="15"/>
  <c r="W32" i="15"/>
  <c r="U34" i="15"/>
  <c r="AI37" i="15"/>
  <c r="AE32" i="15"/>
  <c r="Y34" i="15"/>
  <c r="AB32" i="15"/>
  <c r="AF32" i="15"/>
  <c r="M33" i="15"/>
  <c r="AJ34" i="15"/>
  <c r="Z34" i="15"/>
  <c r="J36" i="15"/>
  <c r="AF37" i="15"/>
  <c r="J30" i="15"/>
  <c r="O32" i="15"/>
  <c r="M34" i="15"/>
  <c r="AC34" i="15"/>
  <c r="AI6" i="15"/>
  <c r="AE6" i="15"/>
  <c r="S7" i="15"/>
  <c r="T10" i="15"/>
  <c r="M11" i="15"/>
  <c r="AC5" i="15"/>
  <c r="AD5" i="15"/>
  <c r="AG6" i="15"/>
  <c r="AA7" i="15"/>
  <c r="R11" i="15"/>
  <c r="AI12" i="15"/>
  <c r="AI13" i="15"/>
  <c r="AJ14" i="15"/>
  <c r="AC14" i="15"/>
  <c r="N15" i="15"/>
  <c r="AF5" i="15"/>
  <c r="U11" i="15"/>
  <c r="AE14" i="15"/>
  <c r="Q15" i="15"/>
  <c r="Z11" i="15"/>
  <c r="N12" i="15"/>
  <c r="O13" i="15"/>
  <c r="M14" i="15"/>
  <c r="AF14" i="15"/>
  <c r="V15" i="15"/>
  <c r="J10" i="15"/>
  <c r="V12" i="15"/>
  <c r="W13" i="15"/>
  <c r="O14" i="15"/>
  <c r="Y15" i="15"/>
  <c r="AH11" i="15"/>
  <c r="AD15" i="15"/>
  <c r="AI11" i="15"/>
  <c r="AG15" i="15"/>
  <c r="O19" i="15"/>
  <c r="AE19" i="15"/>
  <c r="AF20" i="15"/>
  <c r="AA23" i="15"/>
  <c r="O17" i="15"/>
  <c r="AE17" i="15"/>
  <c r="P19" i="15"/>
  <c r="AG20" i="15"/>
  <c r="S22" i="15"/>
  <c r="T23" i="15"/>
  <c r="AJ26" i="15"/>
  <c r="AB26" i="15"/>
  <c r="T26" i="15"/>
  <c r="AC26" i="15"/>
  <c r="Y38" i="15"/>
  <c r="AH38" i="15"/>
  <c r="AE39" i="15"/>
  <c r="S40" i="15"/>
  <c r="AC40" i="15"/>
  <c r="R41" i="15"/>
  <c r="O16" i="15"/>
  <c r="W16" i="15"/>
  <c r="AE16" i="15"/>
  <c r="P17" i="15"/>
  <c r="X17" i="15"/>
  <c r="AF17" i="15"/>
  <c r="Q19" i="15"/>
  <c r="Y19" i="15"/>
  <c r="AG19" i="15"/>
  <c r="R20" i="15"/>
  <c r="Z20" i="15"/>
  <c r="AH20" i="15"/>
  <c r="S21" i="15"/>
  <c r="AA21" i="15"/>
  <c r="T22" i="15"/>
  <c r="AB22" i="15"/>
  <c r="AJ22" i="15"/>
  <c r="M23" i="15"/>
  <c r="U23" i="15"/>
  <c r="AC23" i="15"/>
  <c r="N24" i="15"/>
  <c r="V24" i="15"/>
  <c r="P25" i="15"/>
  <c r="Y25" i="15"/>
  <c r="AH25" i="15"/>
  <c r="U26" i="15"/>
  <c r="AD26" i="15"/>
  <c r="Q38" i="15"/>
  <c r="Z38" i="15"/>
  <c r="AI38" i="15"/>
  <c r="M39" i="15"/>
  <c r="W39" i="15"/>
  <c r="T40" i="15"/>
  <c r="S41" i="15"/>
  <c r="AC41" i="15"/>
  <c r="W19" i="15"/>
  <c r="X20" i="15"/>
  <c r="S23" i="15"/>
  <c r="AI23" i="15"/>
  <c r="T24" i="15"/>
  <c r="AD39" i="15"/>
  <c r="V39" i="15"/>
  <c r="N39" i="15"/>
  <c r="T39" i="15"/>
  <c r="R40" i="15"/>
  <c r="AA41" i="15"/>
  <c r="AF19" i="15"/>
  <c r="Q20" i="15"/>
  <c r="AA22" i="15"/>
  <c r="AJ23" i="15"/>
  <c r="U24" i="15"/>
  <c r="AB41" i="15"/>
  <c r="P16" i="15"/>
  <c r="X16" i="15"/>
  <c r="AF16" i="15"/>
  <c r="Q17" i="15"/>
  <c r="Y17" i="15"/>
  <c r="AG17" i="15"/>
  <c r="R19" i="15"/>
  <c r="Z19" i="15"/>
  <c r="AH19" i="15"/>
  <c r="S20" i="15"/>
  <c r="AA20" i="15"/>
  <c r="AI20" i="15"/>
  <c r="T21" i="15"/>
  <c r="AB21" i="15"/>
  <c r="AJ21" i="15"/>
  <c r="M22" i="15"/>
  <c r="U22" i="15"/>
  <c r="AC22" i="15"/>
  <c r="N23" i="15"/>
  <c r="V23" i="15"/>
  <c r="AD23" i="15"/>
  <c r="O24" i="15"/>
  <c r="W24" i="15"/>
  <c r="AE24" i="15"/>
  <c r="Q25" i="15"/>
  <c r="Z25" i="15"/>
  <c r="AJ25" i="15"/>
  <c r="M26" i="15"/>
  <c r="V26" i="15"/>
  <c r="AE26" i="15"/>
  <c r="R38" i="15"/>
  <c r="AA38" i="15"/>
  <c r="AJ38" i="15"/>
  <c r="O39" i="15"/>
  <c r="X39" i="15"/>
  <c r="AG39" i="15"/>
  <c r="AE40" i="15"/>
  <c r="W40" i="15"/>
  <c r="O40" i="15"/>
  <c r="AD40" i="15"/>
  <c r="V40" i="15"/>
  <c r="N40" i="15"/>
  <c r="U40" i="15"/>
  <c r="AG40" i="15"/>
  <c r="T41" i="15"/>
  <c r="AD41" i="15"/>
  <c r="S19" i="15"/>
  <c r="T20" i="15"/>
  <c r="AA17" i="15"/>
  <c r="T19" i="15"/>
  <c r="AJ19" i="15"/>
  <c r="AC20" i="15"/>
  <c r="X23" i="15"/>
  <c r="AD38" i="15"/>
  <c r="AI39" i="15"/>
  <c r="AI40" i="15"/>
  <c r="AH41" i="15"/>
  <c r="AA19" i="15"/>
  <c r="AB20" i="15"/>
  <c r="AI17" i="15"/>
  <c r="U20" i="15"/>
  <c r="Y24" i="15"/>
  <c r="Z39" i="15"/>
  <c r="Y40" i="15"/>
  <c r="V41" i="15"/>
  <c r="S16" i="15"/>
  <c r="AA16" i="15"/>
  <c r="AI16" i="15"/>
  <c r="T17" i="15"/>
  <c r="AB17" i="15"/>
  <c r="AJ17" i="15"/>
  <c r="M19" i="15"/>
  <c r="U19" i="15"/>
  <c r="AC19" i="15"/>
  <c r="N20" i="15"/>
  <c r="V20" i="15"/>
  <c r="AD20" i="15"/>
  <c r="P22" i="15"/>
  <c r="X22" i="15"/>
  <c r="AF22" i="15"/>
  <c r="Q23" i="15"/>
  <c r="Y23" i="15"/>
  <c r="AG23" i="15"/>
  <c r="R24" i="15"/>
  <c r="Z24" i="15"/>
  <c r="AI24" i="15"/>
  <c r="U25" i="15"/>
  <c r="AD25" i="15"/>
  <c r="P26" i="15"/>
  <c r="Y26" i="15"/>
  <c r="AH26" i="15"/>
  <c r="V38" i="15"/>
  <c r="R39" i="15"/>
  <c r="AA39" i="15"/>
  <c r="AJ39" i="15"/>
  <c r="P40" i="15"/>
  <c r="Z40" i="15"/>
  <c r="AJ40" i="15"/>
  <c r="M41" i="15"/>
  <c r="Y41" i="15"/>
  <c r="AJ20" i="15"/>
  <c r="X40" i="15"/>
  <c r="AH40" i="15"/>
  <c r="AF41" i="15"/>
  <c r="X41" i="15"/>
  <c r="P41" i="15"/>
  <c r="AE41" i="15"/>
  <c r="W41" i="15"/>
  <c r="O41" i="15"/>
  <c r="U41" i="15"/>
  <c r="AG41" i="15"/>
  <c r="S17" i="15"/>
  <c r="AB19" i="15"/>
  <c r="M20" i="15"/>
  <c r="P23" i="15"/>
  <c r="AF23" i="15"/>
  <c r="Q24" i="15"/>
  <c r="AG24" i="15"/>
  <c r="AC38" i="15"/>
  <c r="U38" i="15"/>
  <c r="M38" i="15"/>
  <c r="T38" i="15"/>
  <c r="Q39" i="15"/>
  <c r="M40" i="15"/>
  <c r="T16" i="15"/>
  <c r="AB16" i="15"/>
  <c r="M17" i="15"/>
  <c r="U17" i="15"/>
  <c r="AC17" i="15"/>
  <c r="N19" i="15"/>
  <c r="V19" i="15"/>
  <c r="AD19" i="15"/>
  <c r="O20" i="15"/>
  <c r="W20" i="15"/>
  <c r="P21" i="15"/>
  <c r="X21" i="15"/>
  <c r="Q22" i="15"/>
  <c r="Y22" i="15"/>
  <c r="AG22" i="15"/>
  <c r="R23" i="15"/>
  <c r="Z23" i="15"/>
  <c r="AH23" i="15"/>
  <c r="AH24" i="15"/>
  <c r="S24" i="15"/>
  <c r="AA24" i="15"/>
  <c r="AJ24" i="15"/>
  <c r="M25" i="15"/>
  <c r="V25" i="15"/>
  <c r="Q26" i="15"/>
  <c r="Z26" i="15"/>
  <c r="AI26" i="15"/>
  <c r="N38" i="15"/>
  <c r="W38" i="15"/>
  <c r="AF38" i="15"/>
  <c r="S39" i="15"/>
  <c r="AB39" i="15"/>
  <c r="Q40" i="15"/>
  <c r="AA40" i="15"/>
  <c r="N41" i="15"/>
  <c r="Z41" i="15"/>
  <c r="AJ41" i="15"/>
  <c r="AC39" i="15"/>
  <c r="Q41" i="15"/>
  <c r="P20" i="15"/>
  <c r="M24" i="15"/>
  <c r="S26" i="15"/>
  <c r="P38" i="15"/>
  <c r="U39" i="15"/>
  <c r="S25" i="15"/>
  <c r="AA25" i="15"/>
  <c r="AE27" i="15"/>
  <c r="W27" i="15"/>
  <c r="O27" i="15"/>
  <c r="AD27" i="15"/>
  <c r="V27" i="15"/>
  <c r="N27" i="15"/>
  <c r="AH27" i="15"/>
  <c r="Z27" i="15"/>
  <c r="R27" i="15"/>
  <c r="AG27" i="15"/>
  <c r="Q27" i="15"/>
  <c r="AF27" i="15"/>
  <c r="P27" i="15"/>
  <c r="Y27" i="15"/>
  <c r="X27" i="15"/>
  <c r="AG31" i="15"/>
  <c r="Y31" i="15"/>
  <c r="Q31" i="15"/>
  <c r="AF31" i="15"/>
  <c r="X31" i="15"/>
  <c r="P31" i="15"/>
  <c r="AC31" i="15"/>
  <c r="U31" i="15"/>
  <c r="M31" i="15"/>
  <c r="AJ31" i="15"/>
  <c r="AB31" i="15"/>
  <c r="T31" i="15"/>
  <c r="V31" i="15"/>
  <c r="AI31" i="15"/>
  <c r="S31" i="15"/>
  <c r="AD31" i="15"/>
  <c r="N31" i="15"/>
  <c r="AA31" i="15"/>
  <c r="AH31" i="15"/>
  <c r="AE31" i="15"/>
  <c r="R31" i="15"/>
  <c r="O31" i="15"/>
  <c r="AJ9" i="15"/>
  <c r="AB9" i="15"/>
  <c r="T9" i="15"/>
  <c r="AG9" i="15"/>
  <c r="Y9" i="15"/>
  <c r="Q9" i="15"/>
  <c r="AF9" i="15"/>
  <c r="X9" i="15"/>
  <c r="P9" i="15"/>
  <c r="AE9" i="15"/>
  <c r="S9" i="15"/>
  <c r="AD9" i="15"/>
  <c r="R9" i="15"/>
  <c r="Z9" i="15"/>
  <c r="M9" i="15"/>
  <c r="W9" i="15"/>
  <c r="O9" i="15"/>
  <c r="N9" i="15"/>
  <c r="AC9" i="15"/>
  <c r="AA9" i="15"/>
  <c r="T27" i="15"/>
  <c r="W31" i="15"/>
  <c r="U27" i="15"/>
  <c r="U9" i="15"/>
  <c r="Z31" i="15"/>
  <c r="AD18" i="15"/>
  <c r="V18" i="15"/>
  <c r="N18" i="15"/>
  <c r="AC18" i="15"/>
  <c r="U18" i="15"/>
  <c r="M18" i="15"/>
  <c r="AH18" i="15"/>
  <c r="Z18" i="15"/>
  <c r="R18" i="15"/>
  <c r="AG18" i="15"/>
  <c r="Y18" i="15"/>
  <c r="Q18" i="15"/>
  <c r="AA18" i="15"/>
  <c r="AC35" i="15"/>
  <c r="U35" i="15"/>
  <c r="M35" i="15"/>
  <c r="AJ35" i="15"/>
  <c r="AB35" i="15"/>
  <c r="T35" i="15"/>
  <c r="AG35" i="15"/>
  <c r="Y35" i="15"/>
  <c r="Q35" i="15"/>
  <c r="AF35" i="15"/>
  <c r="X35" i="15"/>
  <c r="P35" i="15"/>
  <c r="V35" i="15"/>
  <c r="AI35" i="15"/>
  <c r="S35" i="15"/>
  <c r="AD35" i="15"/>
  <c r="N35" i="15"/>
  <c r="AA35" i="15"/>
  <c r="T37" i="15"/>
  <c r="AB18" i="15"/>
  <c r="AI27" i="15"/>
  <c r="AF8" i="15"/>
  <c r="X8" i="15"/>
  <c r="P8" i="15"/>
  <c r="AE8" i="15"/>
  <c r="V8" i="15"/>
  <c r="M8" i="15"/>
  <c r="AD8" i="15"/>
  <c r="U8" i="15"/>
  <c r="AJ8" i="15"/>
  <c r="AA8" i="15"/>
  <c r="R8" i="15"/>
  <c r="AI8" i="15"/>
  <c r="Z8" i="15"/>
  <c r="Q8" i="15"/>
  <c r="AB8" i="15"/>
  <c r="AG33" i="15"/>
  <c r="Q33" i="15"/>
  <c r="AF33" i="15"/>
  <c r="P33" i="15"/>
  <c r="Y33" i="15"/>
  <c r="X33" i="15"/>
  <c r="S18" i="15"/>
  <c r="O8" i="15"/>
  <c r="AH8" i="15"/>
  <c r="U33" i="15"/>
  <c r="W35" i="15"/>
  <c r="AB33" i="15"/>
  <c r="Z35" i="15"/>
  <c r="AG37" i="15"/>
  <c r="Y37" i="15"/>
  <c r="Q37" i="15"/>
  <c r="AE37" i="15"/>
  <c r="W37" i="15"/>
  <c r="O37" i="15"/>
  <c r="AD37" i="15"/>
  <c r="V37" i="15"/>
  <c r="N37" i="15"/>
  <c r="AB37" i="15"/>
  <c r="X37" i="15"/>
  <c r="P37" i="15"/>
  <c r="AJ37" i="15"/>
  <c r="M37" i="15"/>
  <c r="P28" i="15"/>
  <c r="AD28" i="15"/>
  <c r="AI29" i="15"/>
  <c r="W29" i="15"/>
  <c r="AH32" i="15"/>
  <c r="Z32" i="15"/>
  <c r="R32" i="15"/>
  <c r="AG32" i="15"/>
  <c r="Y32" i="15"/>
  <c r="Q32" i="15"/>
  <c r="AD32" i="15"/>
  <c r="V32" i="15"/>
  <c r="N32" i="15"/>
  <c r="AC32" i="15"/>
  <c r="U32" i="15"/>
  <c r="M32" i="15"/>
  <c r="AA32" i="15"/>
  <c r="AF36" i="15"/>
  <c r="X36" i="15"/>
  <c r="P36" i="15"/>
  <c r="AD36" i="15"/>
  <c r="V36" i="15"/>
  <c r="N36" i="15"/>
  <c r="AC36" i="15"/>
  <c r="U36" i="15"/>
  <c r="M36" i="15"/>
  <c r="AH36" i="15"/>
  <c r="Z36" i="15"/>
  <c r="R36" i="15"/>
  <c r="AG36" i="15"/>
  <c r="Y36" i="15"/>
  <c r="Q36" i="15"/>
  <c r="AE36" i="15"/>
  <c r="S27" i="15"/>
  <c r="AA27" i="15"/>
  <c r="S28" i="15"/>
  <c r="AD29" i="15"/>
  <c r="V29" i="15"/>
  <c r="N29" i="15"/>
  <c r="AH29" i="15"/>
  <c r="Z29" i="15"/>
  <c r="R29" i="15"/>
  <c r="X29" i="15"/>
  <c r="AI33" i="15"/>
  <c r="AI36" i="15"/>
  <c r="AC28" i="15"/>
  <c r="U28" i="15"/>
  <c r="M28" i="15"/>
  <c r="AH28" i="15"/>
  <c r="Z28" i="15"/>
  <c r="R28" i="15"/>
  <c r="AG28" i="15"/>
  <c r="Y28" i="15"/>
  <c r="Q28" i="15"/>
  <c r="W28" i="15"/>
  <c r="AJ28" i="15"/>
  <c r="X28" i="15"/>
  <c r="S30" i="15"/>
  <c r="AA30" i="15"/>
  <c r="AI30" i="15"/>
  <c r="N33" i="15"/>
  <c r="V33" i="15"/>
  <c r="AD33" i="15"/>
  <c r="O34" i="15"/>
  <c r="W34" i="15"/>
  <c r="AE34" i="15"/>
  <c r="R37" i="15"/>
  <c r="Z37" i="15"/>
  <c r="AH37" i="15"/>
  <c r="S29" i="15"/>
  <c r="AA29" i="15"/>
  <c r="T30" i="15"/>
  <c r="AB30" i="15"/>
  <c r="O33" i="15"/>
  <c r="W33" i="15"/>
  <c r="AE33" i="15"/>
  <c r="P34" i="15"/>
  <c r="X34" i="15"/>
  <c r="AF34" i="15"/>
  <c r="S37" i="15"/>
  <c r="AA37" i="15"/>
  <c r="R33" i="15"/>
  <c r="Z33" i="15"/>
  <c r="AH33" i="15"/>
  <c r="S34" i="15"/>
  <c r="AA34" i="15"/>
  <c r="S33" i="15"/>
  <c r="AA33" i="15"/>
  <c r="T34" i="15"/>
  <c r="AB34" i="15"/>
  <c r="AF7" i="15"/>
  <c r="X7" i="15"/>
  <c r="P7" i="15"/>
  <c r="AE7" i="15"/>
  <c r="W7" i="15"/>
  <c r="O7" i="15"/>
  <c r="AD7" i="15"/>
  <c r="V7" i="15"/>
  <c r="N7" i="15"/>
  <c r="AC7" i="15"/>
  <c r="U7" i="15"/>
  <c r="M7" i="15"/>
  <c r="AJ7" i="15"/>
  <c r="AB7" i="15"/>
  <c r="T7" i="15"/>
  <c r="AH7" i="15"/>
  <c r="Z7" i="15"/>
  <c r="R7" i="15"/>
  <c r="AG7" i="15"/>
  <c r="Y7" i="15"/>
  <c r="Q7" i="15"/>
  <c r="AF10" i="15"/>
  <c r="J5" i="15"/>
  <c r="AG10" i="15"/>
  <c r="Y10" i="15"/>
  <c r="Q10" i="15"/>
  <c r="O5" i="15"/>
  <c r="W5" i="15"/>
  <c r="AE5" i="15"/>
  <c r="P6" i="15"/>
  <c r="X6" i="15"/>
  <c r="AF6" i="15"/>
  <c r="R10" i="15"/>
  <c r="Z10" i="15"/>
  <c r="AH10" i="15"/>
  <c r="S11" i="15"/>
  <c r="AA11" i="15"/>
  <c r="T12" i="15"/>
  <c r="AB12" i="15"/>
  <c r="AJ12" i="15"/>
  <c r="M13" i="15"/>
  <c r="U13" i="15"/>
  <c r="AC13" i="15"/>
  <c r="N14" i="15"/>
  <c r="V14" i="15"/>
  <c r="AD14" i="15"/>
  <c r="O15" i="15"/>
  <c r="W15" i="15"/>
  <c r="AE15" i="15"/>
  <c r="S10" i="15"/>
  <c r="AA10" i="15"/>
  <c r="AI10" i="15"/>
  <c r="T11" i="15"/>
  <c r="AB11" i="15"/>
  <c r="AJ11" i="15"/>
  <c r="M12" i="15"/>
  <c r="U12" i="15"/>
  <c r="AC12" i="15"/>
  <c r="N13" i="15"/>
  <c r="V13" i="15"/>
  <c r="AD13" i="15"/>
  <c r="P15" i="15"/>
  <c r="X15" i="15"/>
  <c r="AF15" i="15"/>
  <c r="R5" i="15"/>
  <c r="Z5" i="15"/>
  <c r="AH5" i="15"/>
  <c r="S6" i="15"/>
  <c r="AA6" i="15"/>
  <c r="M10" i="15"/>
  <c r="U10" i="15"/>
  <c r="AC10" i="15"/>
  <c r="N11" i="15"/>
  <c r="V11" i="15"/>
  <c r="AD11" i="15"/>
  <c r="O12" i="15"/>
  <c r="W12" i="15"/>
  <c r="AE12" i="15"/>
  <c r="P13" i="15"/>
  <c r="X13" i="15"/>
  <c r="AF13" i="15"/>
  <c r="Q14" i="15"/>
  <c r="Y14" i="15"/>
  <c r="AG14" i="15"/>
  <c r="R15" i="15"/>
  <c r="Z15" i="15"/>
  <c r="AH15" i="15"/>
  <c r="S5" i="15"/>
  <c r="AA5" i="15"/>
  <c r="AI5" i="15"/>
  <c r="T6" i="15"/>
  <c r="AB6" i="15"/>
  <c r="AJ6" i="15"/>
  <c r="N10" i="15"/>
  <c r="V10" i="15"/>
  <c r="AD10" i="15"/>
  <c r="O11" i="15"/>
  <c r="W11" i="15"/>
  <c r="AE11" i="15"/>
  <c r="P12" i="15"/>
  <c r="X12" i="15"/>
  <c r="AF12" i="15"/>
  <c r="Q13" i="15"/>
  <c r="Y13" i="15"/>
  <c r="AG13" i="15"/>
  <c r="R14" i="15"/>
  <c r="Z14" i="15"/>
  <c r="AH14" i="15"/>
  <c r="S15" i="15"/>
  <c r="AA15" i="15"/>
  <c r="AI15" i="15"/>
  <c r="T5" i="15"/>
  <c r="AB5" i="15"/>
  <c r="AJ5" i="15"/>
  <c r="M6" i="15"/>
  <c r="U6" i="15"/>
  <c r="AC6" i="15"/>
  <c r="O10" i="15"/>
  <c r="W10" i="15"/>
  <c r="AE10" i="15"/>
  <c r="P11" i="15"/>
  <c r="X11" i="15"/>
  <c r="AF11" i="15"/>
  <c r="Q12" i="15"/>
  <c r="Y12" i="15"/>
  <c r="AG12" i="15"/>
  <c r="R13" i="15"/>
  <c r="Z13" i="15"/>
  <c r="AH13" i="15"/>
  <c r="S14" i="15"/>
  <c r="AA14" i="15"/>
  <c r="AI14" i="15"/>
  <c r="T15" i="15"/>
  <c r="AB15" i="15"/>
  <c r="AJ15" i="15"/>
  <c r="M5" i="15"/>
  <c r="U5" i="15"/>
  <c r="N6" i="15"/>
  <c r="V6" i="15"/>
  <c r="P10" i="15"/>
  <c r="X10" i="15"/>
  <c r="Q11" i="15"/>
  <c r="Y11" i="15"/>
  <c r="R12" i="15"/>
  <c r="Z12" i="15"/>
  <c r="AH12" i="15"/>
  <c r="S13" i="15"/>
  <c r="AA13" i="15"/>
  <c r="T14" i="15"/>
  <c r="AB14" i="15"/>
  <c r="M15" i="15"/>
  <c r="U15" i="15"/>
  <c r="S12" i="15"/>
  <c r="AA12" i="15"/>
  <c r="T13" i="15"/>
  <c r="AB13" i="15"/>
  <c r="AC92" i="7"/>
  <c r="AE94" i="7"/>
  <c r="AA95" i="7"/>
  <c r="Q105" i="7"/>
  <c r="AB122" i="7"/>
  <c r="N26" i="7"/>
  <c r="J30" i="7"/>
  <c r="AH41" i="7"/>
  <c r="S42" i="7"/>
  <c r="AI44" i="7"/>
  <c r="X70" i="7"/>
  <c r="Z76" i="7"/>
  <c r="AE82" i="7"/>
  <c r="AG86" i="7"/>
  <c r="V153" i="7"/>
  <c r="V148" i="7"/>
  <c r="J7" i="7"/>
  <c r="J90" i="7"/>
  <c r="V124" i="7"/>
  <c r="J130" i="7"/>
  <c r="AG151" i="7"/>
  <c r="J40" i="7"/>
  <c r="W56" i="7"/>
  <c r="AG60" i="7"/>
  <c r="AE62" i="7"/>
  <c r="Z119" i="7"/>
  <c r="AG161" i="7"/>
  <c r="W140" i="7"/>
  <c r="AC13" i="7"/>
  <c r="AH21" i="7"/>
  <c r="AH90" i="7"/>
  <c r="X107" i="7"/>
  <c r="O143" i="7"/>
  <c r="AJ149" i="7"/>
  <c r="AA162" i="7"/>
  <c r="J29" i="7"/>
  <c r="M30" i="7"/>
  <c r="T34" i="7"/>
  <c r="Z45" i="7"/>
  <c r="X51" i="7"/>
  <c r="U66" i="7"/>
  <c r="O73" i="7"/>
  <c r="AH77" i="7"/>
  <c r="J15" i="7"/>
  <c r="AC125" i="7"/>
  <c r="J37" i="7"/>
  <c r="AH53" i="7"/>
  <c r="AB55" i="7"/>
  <c r="AG14" i="7"/>
  <c r="J92" i="7"/>
  <c r="J126" i="7"/>
  <c r="Y132" i="7"/>
  <c r="AJ142" i="7"/>
  <c r="J108" i="7"/>
  <c r="J120" i="7"/>
  <c r="P157" i="7"/>
  <c r="J70" i="7"/>
  <c r="J72" i="7"/>
  <c r="J74" i="7"/>
  <c r="J82" i="7"/>
  <c r="J86" i="7"/>
  <c r="J88" i="7"/>
  <c r="M94" i="7"/>
  <c r="AJ148" i="7"/>
  <c r="P159" i="7"/>
  <c r="AE97" i="7"/>
  <c r="AE98" i="7"/>
  <c r="AJ101" i="7"/>
  <c r="J135" i="7"/>
  <c r="AI136" i="7"/>
  <c r="AA139" i="7"/>
  <c r="V142" i="7"/>
  <c r="AD143" i="7"/>
  <c r="AD7" i="7"/>
  <c r="J19" i="7"/>
  <c r="J95" i="7"/>
  <c r="O104" i="7"/>
  <c r="J112" i="7"/>
  <c r="R157" i="7"/>
  <c r="AI23" i="7"/>
  <c r="J42" i="7"/>
  <c r="AA42" i="7"/>
  <c r="Y47" i="7"/>
  <c r="R51" i="7"/>
  <c r="AH61" i="7"/>
  <c r="AC64" i="7"/>
  <c r="U72" i="7"/>
  <c r="AE84" i="7"/>
  <c r="O153" i="7"/>
  <c r="V92" i="7"/>
  <c r="Q94" i="7"/>
  <c r="W159" i="7"/>
  <c r="V97" i="7"/>
  <c r="Q142" i="7"/>
  <c r="U143" i="7"/>
  <c r="J115" i="7"/>
  <c r="AG150" i="7"/>
  <c r="Z6" i="7"/>
  <c r="W13" i="7"/>
  <c r="AB104" i="7"/>
  <c r="W129" i="7"/>
  <c r="AE133" i="7"/>
  <c r="J145" i="7"/>
  <c r="AF157" i="7"/>
  <c r="J160" i="7"/>
  <c r="AI26" i="7"/>
  <c r="O30" i="7"/>
  <c r="AI39" i="7"/>
  <c r="J43" i="7"/>
  <c r="AE61" i="7"/>
  <c r="AI66" i="7"/>
  <c r="AJ67" i="7"/>
  <c r="AE72" i="7"/>
  <c r="J80" i="7"/>
  <c r="W81" i="7"/>
  <c r="W84" i="7"/>
  <c r="AE152" i="7"/>
  <c r="R94" i="7"/>
  <c r="J117" i="7"/>
  <c r="U146" i="7"/>
  <c r="U11" i="7"/>
  <c r="U138" i="7"/>
  <c r="J140" i="7"/>
  <c r="AG141" i="7"/>
  <c r="U142" i="7"/>
  <c r="J5" i="7"/>
  <c r="M13" i="7"/>
  <c r="N102" i="7"/>
  <c r="AF120" i="7"/>
  <c r="U123" i="7"/>
  <c r="AD124" i="7"/>
  <c r="Z160" i="7"/>
  <c r="AH30" i="7"/>
  <c r="X33" i="7"/>
  <c r="W46" i="7"/>
  <c r="J48" i="7"/>
  <c r="W59" i="7"/>
  <c r="N60" i="7"/>
  <c r="AE68" i="7"/>
  <c r="U71" i="7"/>
  <c r="AD80" i="7"/>
  <c r="AF83" i="7"/>
  <c r="J94" i="7"/>
  <c r="X94" i="7"/>
  <c r="AG117" i="7"/>
  <c r="J161" i="7"/>
  <c r="P18" i="7"/>
  <c r="AG99" i="7"/>
  <c r="J144" i="7"/>
  <c r="AF17" i="7"/>
  <c r="J91" i="7"/>
  <c r="J96" i="7"/>
  <c r="Y106" i="7"/>
  <c r="AC33" i="7"/>
  <c r="V38" i="7"/>
  <c r="S43" i="7"/>
  <c r="J45" i="7"/>
  <c r="P51" i="7"/>
  <c r="J52" i="7"/>
  <c r="AD60" i="7"/>
  <c r="J85" i="7"/>
  <c r="U59" i="7"/>
  <c r="AF94" i="7"/>
  <c r="AJ103" i="7"/>
  <c r="AF140" i="7"/>
  <c r="AG5" i="7"/>
  <c r="AB111" i="7"/>
  <c r="AE151" i="7"/>
  <c r="AB157" i="7"/>
  <c r="AG38" i="7"/>
  <c r="J50" i="7"/>
  <c r="M51" i="7"/>
  <c r="AD94" i="7"/>
  <c r="Y161" i="7"/>
  <c r="Z99" i="7"/>
  <c r="AH140" i="7"/>
  <c r="AD91" i="7"/>
  <c r="AJ122" i="7"/>
  <c r="J156" i="7"/>
  <c r="U45" i="7"/>
  <c r="N51" i="7"/>
  <c r="Q76" i="7"/>
  <c r="W85" i="7"/>
  <c r="Q117" i="7"/>
  <c r="M146" i="7"/>
  <c r="J18" i="7"/>
  <c r="Q132" i="7"/>
  <c r="AE9" i="7"/>
  <c r="J11" i="7"/>
  <c r="W99" i="7"/>
  <c r="AC101" i="7"/>
  <c r="AE138" i="7"/>
  <c r="T140" i="7"/>
  <c r="AA141" i="7"/>
  <c r="V143" i="7"/>
  <c r="AJ12" i="7"/>
  <c r="X13" i="7"/>
  <c r="Z17" i="7"/>
  <c r="J21" i="7"/>
  <c r="Y90" i="7"/>
  <c r="W91" i="7"/>
  <c r="J105" i="7"/>
  <c r="AD105" i="7"/>
  <c r="W106" i="7"/>
  <c r="J111" i="7"/>
  <c r="T122" i="7"/>
  <c r="M123" i="7"/>
  <c r="N124" i="7"/>
  <c r="M125" i="7"/>
  <c r="Y127" i="7"/>
  <c r="O129" i="7"/>
  <c r="AH129" i="7"/>
  <c r="J131" i="7"/>
  <c r="Z157" i="7"/>
  <c r="J22" i="7"/>
  <c r="J25" i="7"/>
  <c r="AB27" i="7"/>
  <c r="AA28" i="7"/>
  <c r="U30" i="7"/>
  <c r="Z38" i="7"/>
  <c r="Z39" i="7"/>
  <c r="J41" i="7"/>
  <c r="AE42" i="7"/>
  <c r="AG42" i="7"/>
  <c r="AF51" i="7"/>
  <c r="Q60" i="7"/>
  <c r="W67" i="7"/>
  <c r="AD68" i="7"/>
  <c r="AC75" i="7"/>
  <c r="Y76" i="7"/>
  <c r="Z80" i="7"/>
  <c r="AH80" i="7"/>
  <c r="R84" i="7"/>
  <c r="N152" i="7"/>
  <c r="J107" i="7"/>
  <c r="Z117" i="7"/>
  <c r="AH128" i="7"/>
  <c r="N146" i="7"/>
  <c r="J98" i="7"/>
  <c r="J99" i="7"/>
  <c r="Y99" i="7"/>
  <c r="AD136" i="7"/>
  <c r="J17" i="7"/>
  <c r="AH17" i="7"/>
  <c r="J104" i="7"/>
  <c r="AG105" i="7"/>
  <c r="O125" i="7"/>
  <c r="Q129" i="7"/>
  <c r="AB131" i="7"/>
  <c r="J149" i="7"/>
  <c r="W151" i="7"/>
  <c r="AC28" i="7"/>
  <c r="Z30" i="7"/>
  <c r="AA38" i="7"/>
  <c r="AC45" i="7"/>
  <c r="AD45" i="7"/>
  <c r="J47" i="7"/>
  <c r="T51" i="7"/>
  <c r="AH51" i="7"/>
  <c r="AA54" i="7"/>
  <c r="AJ55" i="7"/>
  <c r="AE59" i="7"/>
  <c r="Y60" i="7"/>
  <c r="R61" i="7"/>
  <c r="AH65" i="7"/>
  <c r="J67" i="7"/>
  <c r="Z67" i="7"/>
  <c r="O68" i="7"/>
  <c r="O72" i="7"/>
  <c r="AJ75" i="7"/>
  <c r="AG75" i="7"/>
  <c r="M80" i="7"/>
  <c r="AC83" i="7"/>
  <c r="V84" i="7"/>
  <c r="AH85" i="7"/>
  <c r="W153" i="7"/>
  <c r="AH45" i="7"/>
  <c r="V146" i="7"/>
  <c r="T18" i="7"/>
  <c r="AE99" i="7"/>
  <c r="O136" i="7"/>
  <c r="J143" i="7"/>
  <c r="AH6" i="7"/>
  <c r="AC95" i="7"/>
  <c r="P120" i="7"/>
  <c r="V129" i="7"/>
  <c r="M151" i="7"/>
  <c r="U158" i="7"/>
  <c r="M45" i="7"/>
  <c r="J63" i="7"/>
  <c r="U64" i="7"/>
  <c r="N65" i="7"/>
  <c r="AG67" i="7"/>
  <c r="Y68" i="7"/>
  <c r="M75" i="7"/>
  <c r="R80" i="7"/>
  <c r="AC82" i="7"/>
  <c r="M83" i="7"/>
  <c r="J84" i="7"/>
  <c r="AD84" i="7"/>
  <c r="Z85" i="7"/>
  <c r="AG94" i="7"/>
  <c r="Z94" i="7"/>
  <c r="Z107" i="7"/>
  <c r="J119" i="7"/>
  <c r="AG126" i="7"/>
  <c r="J146" i="7"/>
  <c r="X159" i="7"/>
  <c r="AF161" i="7"/>
  <c r="AJ18" i="7"/>
  <c r="M11" i="7"/>
  <c r="AD97" i="7"/>
  <c r="AH99" i="7"/>
  <c r="AJ99" i="7"/>
  <c r="AA135" i="7"/>
  <c r="S136" i="7"/>
  <c r="AJ137" i="7"/>
  <c r="AC142" i="7"/>
  <c r="J20" i="7"/>
  <c r="AG115" i="7"/>
  <c r="R6" i="7"/>
  <c r="Z13" i="7"/>
  <c r="X21" i="7"/>
  <c r="AI93" i="7"/>
  <c r="Q95" i="7"/>
  <c r="AJ104" i="7"/>
  <c r="O105" i="7"/>
  <c r="J106" i="7"/>
  <c r="J113" i="7"/>
  <c r="Z120" i="7"/>
  <c r="J123" i="7"/>
  <c r="J125" i="7"/>
  <c r="Z130" i="7"/>
  <c r="J133" i="7"/>
  <c r="O151" i="7"/>
  <c r="Q156" i="7"/>
  <c r="T157" i="7"/>
  <c r="AI28" i="7"/>
  <c r="J39" i="7"/>
  <c r="R42" i="7"/>
  <c r="N45" i="7"/>
  <c r="J46" i="7"/>
  <c r="AD47" i="7"/>
  <c r="J49" i="7"/>
  <c r="P65" i="7"/>
  <c r="J73" i="7"/>
  <c r="P75" i="7"/>
  <c r="AA78" i="7"/>
  <c r="U80" i="7"/>
  <c r="AE81" i="7"/>
  <c r="O82" i="7"/>
  <c r="N83" i="7"/>
  <c r="J152" i="7"/>
  <c r="J159" i="7"/>
  <c r="AF10" i="7"/>
  <c r="Z11" i="7"/>
  <c r="N97" i="7"/>
  <c r="W98" i="7"/>
  <c r="N99" i="7"/>
  <c r="Z101" i="7"/>
  <c r="AA103" i="7"/>
  <c r="T136" i="7"/>
  <c r="J139" i="7"/>
  <c r="AA140" i="7"/>
  <c r="W144" i="7"/>
  <c r="J12" i="7"/>
  <c r="AG15" i="7"/>
  <c r="O17" i="7"/>
  <c r="AB19" i="7"/>
  <c r="P90" i="7"/>
  <c r="P105" i="7"/>
  <c r="Z106" i="7"/>
  <c r="J116" i="7"/>
  <c r="AI129" i="7"/>
  <c r="AD129" i="7"/>
  <c r="Q151" i="7"/>
  <c r="J23" i="7"/>
  <c r="O45" i="7"/>
  <c r="X65" i="7"/>
  <c r="Q75" i="7"/>
  <c r="V80" i="7"/>
  <c r="W82" i="7"/>
  <c r="U83" i="7"/>
  <c r="AH84" i="7"/>
  <c r="AC11" i="7"/>
  <c r="AE136" i="7"/>
  <c r="V105" i="7"/>
  <c r="U151" i="7"/>
  <c r="R45" i="7"/>
  <c r="AE56" i="7"/>
  <c r="R59" i="7"/>
  <c r="J61" i="7"/>
  <c r="AD65" i="7"/>
  <c r="J69" i="7"/>
  <c r="W75" i="7"/>
  <c r="AH76" i="7"/>
  <c r="AF77" i="7"/>
  <c r="AC80" i="7"/>
  <c r="AD81" i="7"/>
  <c r="X83" i="7"/>
  <c r="N84" i="7"/>
  <c r="AC154" i="7"/>
  <c r="AJ117" i="7"/>
  <c r="AH11" i="7"/>
  <c r="Q99" i="7"/>
  <c r="J100" i="7"/>
  <c r="X101" i="7"/>
  <c r="Q103" i="7"/>
  <c r="R140" i="7"/>
  <c r="AD15" i="7"/>
  <c r="W17" i="7"/>
  <c r="R90" i="7"/>
  <c r="Y105" i="7"/>
  <c r="N106" i="7"/>
  <c r="AE124" i="7"/>
  <c r="AH125" i="7"/>
  <c r="N129" i="7"/>
  <c r="AG129" i="7"/>
  <c r="Y151" i="7"/>
  <c r="Z155" i="7"/>
  <c r="W162" i="7"/>
  <c r="R30" i="7"/>
  <c r="J34" i="7"/>
  <c r="Y83" i="7"/>
  <c r="O84" i="7"/>
  <c r="AJ152" i="7"/>
  <c r="U153" i="7"/>
  <c r="AC107" i="7"/>
  <c r="AG107" i="7"/>
  <c r="V107" i="7"/>
  <c r="AE107" i="7"/>
  <c r="Q107" i="7"/>
  <c r="Y107" i="7"/>
  <c r="AD109" i="7"/>
  <c r="Q109" i="7"/>
  <c r="AI148" i="7"/>
  <c r="AC148" i="7"/>
  <c r="Q148" i="7"/>
  <c r="Y148" i="7"/>
  <c r="O148" i="7"/>
  <c r="W148" i="7"/>
  <c r="Z58" i="7"/>
  <c r="O58" i="7"/>
  <c r="AE58" i="7"/>
  <c r="W58" i="7"/>
  <c r="X148" i="7"/>
  <c r="AI92" i="7"/>
  <c r="AD92" i="7"/>
  <c r="N107" i="7"/>
  <c r="AD107" i="7"/>
  <c r="P109" i="7"/>
  <c r="AE128" i="7"/>
  <c r="M148" i="7"/>
  <c r="Z148" i="7"/>
  <c r="AG92" i="7"/>
  <c r="U94" i="7"/>
  <c r="O107" i="7"/>
  <c r="AF107" i="7"/>
  <c r="X109" i="7"/>
  <c r="N148" i="7"/>
  <c r="AD148" i="7"/>
  <c r="AC159" i="7"/>
  <c r="AG159" i="7"/>
  <c r="V159" i="7"/>
  <c r="AE159" i="7"/>
  <c r="Q159" i="7"/>
  <c r="Y159" i="7"/>
  <c r="AD161" i="7"/>
  <c r="Q161" i="7"/>
  <c r="M92" i="7"/>
  <c r="AI94" i="7"/>
  <c r="AC94" i="7"/>
  <c r="Y94" i="7"/>
  <c r="O94" i="7"/>
  <c r="V94" i="7"/>
  <c r="AH94" i="7"/>
  <c r="P107" i="7"/>
  <c r="AH107" i="7"/>
  <c r="Y109" i="7"/>
  <c r="P148" i="7"/>
  <c r="AE148" i="7"/>
  <c r="Z159" i="7"/>
  <c r="AH16" i="7"/>
  <c r="N92" i="7"/>
  <c r="AJ94" i="7"/>
  <c r="W94" i="7"/>
  <c r="R107" i="7"/>
  <c r="AF109" i="7"/>
  <c r="R117" i="7"/>
  <c r="AF119" i="7"/>
  <c r="AH119" i="7"/>
  <c r="R119" i="7"/>
  <c r="R148" i="7"/>
  <c r="AF148" i="7"/>
  <c r="N159" i="7"/>
  <c r="AD159" i="7"/>
  <c r="P161" i="7"/>
  <c r="U92" i="7"/>
  <c r="W107" i="7"/>
  <c r="J109" i="7"/>
  <c r="AG109" i="7"/>
  <c r="Y117" i="7"/>
  <c r="AI146" i="7"/>
  <c r="AD146" i="7"/>
  <c r="U148" i="7"/>
  <c r="AG148" i="7"/>
  <c r="O159" i="7"/>
  <c r="AF159" i="7"/>
  <c r="X161" i="7"/>
  <c r="AE117" i="7"/>
  <c r="J128" i="7"/>
  <c r="AG146" i="7"/>
  <c r="J148" i="7"/>
  <c r="AH139" i="7"/>
  <c r="Z139" i="7"/>
  <c r="O139" i="7"/>
  <c r="N139" i="7"/>
  <c r="J8" i="7"/>
  <c r="AG98" i="7"/>
  <c r="P98" i="7"/>
  <c r="X98" i="7"/>
  <c r="Z138" i="7"/>
  <c r="J132" i="7"/>
  <c r="AD8" i="7"/>
  <c r="O8" i="7"/>
  <c r="AH8" i="7"/>
  <c r="W8" i="7"/>
  <c r="AB101" i="7"/>
  <c r="P101" i="7"/>
  <c r="AA101" i="7"/>
  <c r="N101" i="7"/>
  <c r="Y101" i="7"/>
  <c r="AH101" i="7"/>
  <c r="R101" i="7"/>
  <c r="AI101" i="7"/>
  <c r="AJ138" i="7"/>
  <c r="Y138" i="7"/>
  <c r="O138" i="7"/>
  <c r="AH138" i="7"/>
  <c r="X138" i="7"/>
  <c r="N138" i="7"/>
  <c r="AG138" i="7"/>
  <c r="W138" i="7"/>
  <c r="M138" i="7"/>
  <c r="AF138" i="7"/>
  <c r="V138" i="7"/>
  <c r="AC138" i="7"/>
  <c r="Q138" i="7"/>
  <c r="J142" i="7"/>
  <c r="R8" i="7"/>
  <c r="M101" i="7"/>
  <c r="M132" i="7"/>
  <c r="Z8" i="7"/>
  <c r="AG11" i="7"/>
  <c r="R11" i="7"/>
  <c r="N11" i="7"/>
  <c r="AD11" i="7"/>
  <c r="V11" i="7"/>
  <c r="Q101" i="7"/>
  <c r="P138" i="7"/>
  <c r="T132" i="7"/>
  <c r="AE8" i="7"/>
  <c r="S101" i="7"/>
  <c r="Z135" i="7"/>
  <c r="U135" i="7"/>
  <c r="N135" i="7"/>
  <c r="M135" i="7"/>
  <c r="AH135" i="7"/>
  <c r="R138" i="7"/>
  <c r="AH97" i="7"/>
  <c r="M99" i="7"/>
  <c r="X99" i="7"/>
  <c r="AI99" i="7"/>
  <c r="J101" i="7"/>
  <c r="N103" i="7"/>
  <c r="P136" i="7"/>
  <c r="AF136" i="7"/>
  <c r="J138" i="7"/>
  <c r="S140" i="7"/>
  <c r="AI140" i="7"/>
  <c r="T142" i="7"/>
  <c r="R143" i="7"/>
  <c r="AH143" i="7"/>
  <c r="AG132" i="7"/>
  <c r="J10" i="7"/>
  <c r="O97" i="7"/>
  <c r="AI98" i="7"/>
  <c r="P99" i="7"/>
  <c r="AA99" i="7"/>
  <c r="V136" i="7"/>
  <c r="J137" i="7"/>
  <c r="AG143" i="7"/>
  <c r="W143" i="7"/>
  <c r="AA136" i="7"/>
  <c r="AB140" i="7"/>
  <c r="AD142" i="7"/>
  <c r="Z143" i="7"/>
  <c r="J9" i="7"/>
  <c r="AD10" i="7"/>
  <c r="W97" i="7"/>
  <c r="O98" i="7"/>
  <c r="R99" i="7"/>
  <c r="AF99" i="7"/>
  <c r="J103" i="7"/>
  <c r="AB136" i="7"/>
  <c r="O140" i="7"/>
  <c r="AE140" i="7"/>
  <c r="Y141" i="7"/>
  <c r="M142" i="7"/>
  <c r="AG142" i="7"/>
  <c r="M143" i="7"/>
  <c r="AC143" i="7"/>
  <c r="J97" i="7"/>
  <c r="V99" i="7"/>
  <c r="N136" i="7"/>
  <c r="P140" i="7"/>
  <c r="M141" i="7"/>
  <c r="N142" i="7"/>
  <c r="N143" i="7"/>
  <c r="J6" i="7"/>
  <c r="W108" i="7"/>
  <c r="AA108" i="7"/>
  <c r="X108" i="7"/>
  <c r="AH108" i="7"/>
  <c r="R108" i="7"/>
  <c r="N96" i="7"/>
  <c r="AJ96" i="7"/>
  <c r="AC116" i="7"/>
  <c r="O116" i="7"/>
  <c r="AE116" i="7"/>
  <c r="Q116" i="7"/>
  <c r="AF116" i="7"/>
  <c r="AD116" i="7"/>
  <c r="W116" i="7"/>
  <c r="U116" i="7"/>
  <c r="P116" i="7"/>
  <c r="Z96" i="7"/>
  <c r="AI114" i="7"/>
  <c r="AE114" i="7"/>
  <c r="AC114" i="7"/>
  <c r="W114" i="7"/>
  <c r="O114" i="7"/>
  <c r="U114" i="7"/>
  <c r="M114" i="7"/>
  <c r="AH20" i="7"/>
  <c r="AD20" i="7"/>
  <c r="AE20" i="7"/>
  <c r="O20" i="7"/>
  <c r="AE6" i="7"/>
  <c r="Q15" i="7"/>
  <c r="R21" i="7"/>
  <c r="Y89" i="7"/>
  <c r="AB90" i="7"/>
  <c r="U91" i="7"/>
  <c r="P93" i="7"/>
  <c r="AB102" i="7"/>
  <c r="AH114" i="7"/>
  <c r="W118" i="7"/>
  <c r="AG48" i="7"/>
  <c r="O48" i="7"/>
  <c r="AE48" i="7"/>
  <c r="W48" i="7"/>
  <c r="U48" i="7"/>
  <c r="AH48" i="7"/>
  <c r="AC48" i="7"/>
  <c r="Z48" i="7"/>
  <c r="R48" i="7"/>
  <c r="M48" i="7"/>
  <c r="AI88" i="7"/>
  <c r="W88" i="7"/>
  <c r="V88" i="7"/>
  <c r="U88" i="7"/>
  <c r="O88" i="7"/>
  <c r="N88" i="7"/>
  <c r="AE88" i="7"/>
  <c r="M88" i="7"/>
  <c r="AD88" i="7"/>
  <c r="AC88" i="7"/>
  <c r="AH113" i="7"/>
  <c r="N113" i="7"/>
  <c r="AC118" i="7"/>
  <c r="AD118" i="7"/>
  <c r="N118" i="7"/>
  <c r="AI145" i="7"/>
  <c r="W145" i="7"/>
  <c r="T145" i="7"/>
  <c r="P145" i="7"/>
  <c r="N145" i="7"/>
  <c r="AH145" i="7"/>
  <c r="AC145" i="7"/>
  <c r="AI147" i="7"/>
  <c r="AD147" i="7"/>
  <c r="AA147" i="7"/>
  <c r="X147" i="7"/>
  <c r="U147" i="7"/>
  <c r="R147" i="7"/>
  <c r="W20" i="7"/>
  <c r="AI13" i="7"/>
  <c r="U13" i="7"/>
  <c r="AH13" i="7"/>
  <c r="R13" i="7"/>
  <c r="AE13" i="7"/>
  <c r="O13" i="7"/>
  <c r="AF13" i="7"/>
  <c r="AA21" i="7"/>
  <c r="AF91" i="7"/>
  <c r="AB93" i="7"/>
  <c r="AI106" i="7"/>
  <c r="V106" i="7"/>
  <c r="AH106" i="7"/>
  <c r="R106" i="7"/>
  <c r="AE106" i="7"/>
  <c r="O106" i="7"/>
  <c r="AG106" i="7"/>
  <c r="AJ113" i="7"/>
  <c r="O118" i="7"/>
  <c r="AG156" i="7"/>
  <c r="Z20" i="7"/>
  <c r="O6" i="7"/>
  <c r="AC12" i="7"/>
  <c r="W12" i="7"/>
  <c r="AD13" i="7"/>
  <c r="AH93" i="7"/>
  <c r="AJ105" i="7"/>
  <c r="X105" i="7"/>
  <c r="M105" i="7"/>
  <c r="W105" i="7"/>
  <c r="AF105" i="7"/>
  <c r="U105" i="7"/>
  <c r="AC105" i="7"/>
  <c r="AC106" i="7"/>
  <c r="V112" i="7"/>
  <c r="AD112" i="7"/>
  <c r="S112" i="7"/>
  <c r="AB113" i="7"/>
  <c r="R118" i="7"/>
  <c r="N127" i="7"/>
  <c r="W130" i="7"/>
  <c r="AH130" i="7"/>
  <c r="O130" i="7"/>
  <c r="Y145" i="7"/>
  <c r="O147" i="7"/>
  <c r="AB50" i="7"/>
  <c r="W50" i="7"/>
  <c r="AJ7" i="7"/>
  <c r="V7" i="7"/>
  <c r="Z118" i="7"/>
  <c r="U127" i="7"/>
  <c r="P130" i="7"/>
  <c r="AF145" i="7"/>
  <c r="AG147" i="7"/>
  <c r="U6" i="7"/>
  <c r="O12" i="7"/>
  <c r="P13" i="7"/>
  <c r="N105" i="7"/>
  <c r="AE105" i="7"/>
  <c r="Q106" i="7"/>
  <c r="AA112" i="7"/>
  <c r="AE118" i="7"/>
  <c r="W127" i="7"/>
  <c r="AF130" i="7"/>
  <c r="AI160" i="7"/>
  <c r="V160" i="7"/>
  <c r="T160" i="7"/>
  <c r="R160" i="7"/>
  <c r="N160" i="7"/>
  <c r="AJ160" i="7"/>
  <c r="AB160" i="7"/>
  <c r="AF20" i="7"/>
  <c r="AH150" i="7"/>
  <c r="W6" i="7"/>
  <c r="N7" i="7"/>
  <c r="AE12" i="7"/>
  <c r="AE15" i="7"/>
  <c r="Y15" i="7"/>
  <c r="V15" i="7"/>
  <c r="N15" i="7"/>
  <c r="AB21" i="7"/>
  <c r="O21" i="7"/>
  <c r="AJ21" i="7"/>
  <c r="Z93" i="7"/>
  <c r="Y93" i="7"/>
  <c r="Q93" i="7"/>
  <c r="AH118" i="7"/>
  <c r="J122" i="7"/>
  <c r="AJ133" i="7"/>
  <c r="X133" i="7"/>
  <c r="V133" i="7"/>
  <c r="O133" i="7"/>
  <c r="M133" i="7"/>
  <c r="AH133" i="7"/>
  <c r="AD120" i="7"/>
  <c r="AE120" i="7"/>
  <c r="AJ127" i="7"/>
  <c r="V127" i="7"/>
  <c r="AG127" i="7"/>
  <c r="AE149" i="7"/>
  <c r="J155" i="7"/>
  <c r="X155" i="7"/>
  <c r="Y156" i="7"/>
  <c r="AI156" i="7"/>
  <c r="AA158" i="7"/>
  <c r="J33" i="7"/>
  <c r="J35" i="7"/>
  <c r="AI37" i="7"/>
  <c r="Y37" i="7"/>
  <c r="T37" i="7"/>
  <c r="AF37" i="7"/>
  <c r="N37" i="7"/>
  <c r="AC37" i="7"/>
  <c r="J38" i="7"/>
  <c r="AE25" i="7"/>
  <c r="R25" i="7"/>
  <c r="AH25" i="7"/>
  <c r="M25" i="7"/>
  <c r="Z25" i="7"/>
  <c r="X25" i="7"/>
  <c r="AH43" i="7"/>
  <c r="AI43" i="7"/>
  <c r="AA43" i="7"/>
  <c r="M43" i="7"/>
  <c r="R56" i="7"/>
  <c r="N57" i="7"/>
  <c r="AD57" i="7"/>
  <c r="AI74" i="7"/>
  <c r="W74" i="7"/>
  <c r="P74" i="7"/>
  <c r="O74" i="7"/>
  <c r="AF74" i="7"/>
  <c r="AE74" i="7"/>
  <c r="AI6" i="7"/>
  <c r="AC6" i="7"/>
  <c r="J102" i="7"/>
  <c r="AB110" i="7"/>
  <c r="AC111" i="7"/>
  <c r="AJ116" i="7"/>
  <c r="V116" i="7"/>
  <c r="AG116" i="7"/>
  <c r="Q118" i="7"/>
  <c r="AG118" i="7"/>
  <c r="O120" i="7"/>
  <c r="AH120" i="7"/>
  <c r="W125" i="7"/>
  <c r="M127" i="7"/>
  <c r="X127" i="7"/>
  <c r="J129" i="7"/>
  <c r="R130" i="7"/>
  <c r="AB133" i="7"/>
  <c r="AD145" i="7"/>
  <c r="AE155" i="7"/>
  <c r="AD155" i="7"/>
  <c r="O156" i="7"/>
  <c r="J157" i="7"/>
  <c r="S158" i="7"/>
  <c r="X23" i="7"/>
  <c r="P23" i="7"/>
  <c r="AJ25" i="7"/>
  <c r="AJ29" i="7"/>
  <c r="P31" i="7"/>
  <c r="AD33" i="7"/>
  <c r="Z33" i="7"/>
  <c r="W33" i="7"/>
  <c r="AF33" i="7"/>
  <c r="P33" i="7"/>
  <c r="AE33" i="7"/>
  <c r="O33" i="7"/>
  <c r="AI35" i="7"/>
  <c r="AH35" i="7"/>
  <c r="AB35" i="7"/>
  <c r="S35" i="7"/>
  <c r="O35" i="7"/>
  <c r="P37" i="7"/>
  <c r="AF38" i="7"/>
  <c r="U38" i="7"/>
  <c r="AD38" i="7"/>
  <c r="Q38" i="7"/>
  <c r="X38" i="7"/>
  <c r="M38" i="7"/>
  <c r="AI38" i="7"/>
  <c r="W38" i="7"/>
  <c r="AE38" i="7"/>
  <c r="AC52" i="7"/>
  <c r="AG52" i="7"/>
  <c r="Y52" i="7"/>
  <c r="N52" i="7"/>
  <c r="U56" i="7"/>
  <c r="V57" i="7"/>
  <c r="J59" i="7"/>
  <c r="Z59" i="7"/>
  <c r="AF155" i="7"/>
  <c r="W24" i="7"/>
  <c r="AE24" i="7"/>
  <c r="Y24" i="7"/>
  <c r="P25" i="7"/>
  <c r="AD31" i="7"/>
  <c r="N31" i="7"/>
  <c r="AD32" i="7"/>
  <c r="Y32" i="7"/>
  <c r="Q32" i="7"/>
  <c r="AG32" i="7"/>
  <c r="R37" i="7"/>
  <c r="AG41" i="7"/>
  <c r="Y41" i="7"/>
  <c r="V41" i="7"/>
  <c r="AI53" i="7"/>
  <c r="R53" i="7"/>
  <c r="AE53" i="7"/>
  <c r="Z53" i="7"/>
  <c r="Z56" i="7"/>
  <c r="AJ73" i="7"/>
  <c r="AE73" i="7"/>
  <c r="AD73" i="7"/>
  <c r="W73" i="7"/>
  <c r="V73" i="7"/>
  <c r="N73" i="7"/>
  <c r="X74" i="7"/>
  <c r="AH5" i="7"/>
  <c r="M6" i="7"/>
  <c r="J89" i="7"/>
  <c r="AF90" i="7"/>
  <c r="AE95" i="7"/>
  <c r="N104" i="7"/>
  <c r="AA110" i="7"/>
  <c r="M116" i="7"/>
  <c r="X116" i="7"/>
  <c r="V118" i="7"/>
  <c r="R120" i="7"/>
  <c r="J124" i="7"/>
  <c r="AE125" i="7"/>
  <c r="O127" i="7"/>
  <c r="AC127" i="7"/>
  <c r="Y129" i="7"/>
  <c r="X130" i="7"/>
  <c r="AD151" i="7"/>
  <c r="AC151" i="7"/>
  <c r="N155" i="7"/>
  <c r="AH155" i="7"/>
  <c r="S156" i="7"/>
  <c r="AG157" i="7"/>
  <c r="AJ157" i="7"/>
  <c r="Y158" i="7"/>
  <c r="J162" i="7"/>
  <c r="U22" i="7"/>
  <c r="S23" i="7"/>
  <c r="T24" i="7"/>
  <c r="U25" i="7"/>
  <c r="R27" i="7"/>
  <c r="V31" i="7"/>
  <c r="O32" i="7"/>
  <c r="M33" i="7"/>
  <c r="M35" i="7"/>
  <c r="W37" i="7"/>
  <c r="N38" i="7"/>
  <c r="U43" i="7"/>
  <c r="Q52" i="7"/>
  <c r="J58" i="7"/>
  <c r="AD61" i="7"/>
  <c r="O61" i="7"/>
  <c r="Z61" i="7"/>
  <c r="W61" i="7"/>
  <c r="V72" i="7"/>
  <c r="AH72" i="7"/>
  <c r="R72" i="7"/>
  <c r="J13" i="7"/>
  <c r="AE17" i="7"/>
  <c r="J93" i="7"/>
  <c r="J114" i="7"/>
  <c r="N116" i="7"/>
  <c r="Y116" i="7"/>
  <c r="J118" i="7"/>
  <c r="W120" i="7"/>
  <c r="AF122" i="7"/>
  <c r="AG123" i="7"/>
  <c r="AH124" i="7"/>
  <c r="AI125" i="7"/>
  <c r="P127" i="7"/>
  <c r="AD127" i="7"/>
  <c r="AC129" i="7"/>
  <c r="Z129" i="7"/>
  <c r="AG134" i="7"/>
  <c r="O149" i="7"/>
  <c r="P155" i="7"/>
  <c r="W156" i="7"/>
  <c r="Y22" i="7"/>
  <c r="M22" i="7"/>
  <c r="V23" i="7"/>
  <c r="AB24" i="7"/>
  <c r="AC25" i="7"/>
  <c r="X31" i="7"/>
  <c r="W32" i="7"/>
  <c r="R33" i="7"/>
  <c r="V35" i="7"/>
  <c r="AB37" i="7"/>
  <c r="O38" i="7"/>
  <c r="AF40" i="7"/>
  <c r="Q41" i="7"/>
  <c r="AF43" i="7"/>
  <c r="V52" i="7"/>
  <c r="O53" i="7"/>
  <c r="X59" i="7"/>
  <c r="M59" i="7"/>
  <c r="AD59" i="7"/>
  <c r="P59" i="7"/>
  <c r="AC59" i="7"/>
  <c r="O59" i="7"/>
  <c r="AG64" i="7"/>
  <c r="R64" i="7"/>
  <c r="O64" i="7"/>
  <c r="AH64" i="7"/>
  <c r="M64" i="7"/>
  <c r="Z64" i="7"/>
  <c r="W64" i="7"/>
  <c r="AI118" i="7"/>
  <c r="Y118" i="7"/>
  <c r="X120" i="7"/>
  <c r="J127" i="7"/>
  <c r="Q127" i="7"/>
  <c r="AE127" i="7"/>
  <c r="AD130" i="7"/>
  <c r="AE130" i="7"/>
  <c r="Q149" i="7"/>
  <c r="AA156" i="7"/>
  <c r="J158" i="7"/>
  <c r="AF25" i="7"/>
  <c r="AF31" i="7"/>
  <c r="AE32" i="7"/>
  <c r="U33" i="7"/>
  <c r="X35" i="7"/>
  <c r="AH37" i="7"/>
  <c r="R38" i="7"/>
  <c r="AD41" i="7"/>
  <c r="AE50" i="7"/>
  <c r="AD52" i="7"/>
  <c r="W53" i="7"/>
  <c r="J57" i="7"/>
  <c r="N59" i="7"/>
  <c r="Z72" i="7"/>
  <c r="J24" i="7"/>
  <c r="AC30" i="7"/>
  <c r="J32" i="7"/>
  <c r="AE37" i="7"/>
  <c r="AB42" i="7"/>
  <c r="AB45" i="7"/>
  <c r="O50" i="7"/>
  <c r="AJ51" i="7"/>
  <c r="Z51" i="7"/>
  <c r="S54" i="7"/>
  <c r="T55" i="7"/>
  <c r="M56" i="7"/>
  <c r="AH56" i="7"/>
  <c r="AC60" i="7"/>
  <c r="Q66" i="7"/>
  <c r="AE66" i="7"/>
  <c r="N67" i="7"/>
  <c r="X67" i="7"/>
  <c r="AH67" i="7"/>
  <c r="Q68" i="7"/>
  <c r="AG68" i="7"/>
  <c r="M72" i="7"/>
  <c r="AC72" i="7"/>
  <c r="N75" i="7"/>
  <c r="X75" i="7"/>
  <c r="AH75" i="7"/>
  <c r="R76" i="7"/>
  <c r="AI80" i="7"/>
  <c r="W80" i="7"/>
  <c r="O83" i="7"/>
  <c r="AI84" i="7"/>
  <c r="Y84" i="7"/>
  <c r="AE85" i="7"/>
  <c r="J87" i="7"/>
  <c r="O152" i="7"/>
  <c r="AJ153" i="7"/>
  <c r="AC153" i="7"/>
  <c r="N154" i="7"/>
  <c r="AD24" i="7"/>
  <c r="AJ30" i="7"/>
  <c r="AE30" i="7"/>
  <c r="AC32" i="7"/>
  <c r="AH42" i="7"/>
  <c r="AI49" i="7"/>
  <c r="T50" i="7"/>
  <c r="AC51" i="7"/>
  <c r="O56" i="7"/>
  <c r="J66" i="7"/>
  <c r="T66" i="7"/>
  <c r="AJ66" i="7"/>
  <c r="O67" i="7"/>
  <c r="Y67" i="7"/>
  <c r="R68" i="7"/>
  <c r="N72" i="7"/>
  <c r="AD72" i="7"/>
  <c r="O75" i="7"/>
  <c r="Y75" i="7"/>
  <c r="V76" i="7"/>
  <c r="J78" i="7"/>
  <c r="J79" i="7"/>
  <c r="AJ81" i="7"/>
  <c r="P83" i="7"/>
  <c r="AD83" i="7"/>
  <c r="Z84" i="7"/>
  <c r="V152" i="7"/>
  <c r="AD153" i="7"/>
  <c r="P154" i="7"/>
  <c r="J83" i="7"/>
  <c r="Q83" i="7"/>
  <c r="AE83" i="7"/>
  <c r="AF85" i="7"/>
  <c r="AG87" i="7"/>
  <c r="W152" i="7"/>
  <c r="M153" i="7"/>
  <c r="AE153" i="7"/>
  <c r="V154" i="7"/>
  <c r="X66" i="7"/>
  <c r="J68" i="7"/>
  <c r="AC74" i="7"/>
  <c r="J76" i="7"/>
  <c r="N81" i="7"/>
  <c r="AD152" i="7"/>
  <c r="X154" i="7"/>
  <c r="J31" i="7"/>
  <c r="AB39" i="7"/>
  <c r="AB40" i="7"/>
  <c r="AD53" i="7"/>
  <c r="J54" i="7"/>
  <c r="J55" i="7"/>
  <c r="J56" i="7"/>
  <c r="AH57" i="7"/>
  <c r="AI58" i="7"/>
  <c r="AJ59" i="7"/>
  <c r="V59" i="7"/>
  <c r="AH59" i="7"/>
  <c r="V60" i="7"/>
  <c r="AI61" i="7"/>
  <c r="AF63" i="7"/>
  <c r="V65" i="7"/>
  <c r="AG66" i="7"/>
  <c r="Y66" i="7"/>
  <c r="R67" i="7"/>
  <c r="AD67" i="7"/>
  <c r="AH68" i="7"/>
  <c r="Z68" i="7"/>
  <c r="R75" i="7"/>
  <c r="AD75" i="7"/>
  <c r="AE76" i="7"/>
  <c r="AD76" i="7"/>
  <c r="O80" i="7"/>
  <c r="AE80" i="7"/>
  <c r="O81" i="7"/>
  <c r="AI82" i="7"/>
  <c r="AJ83" i="7"/>
  <c r="V83" i="7"/>
  <c r="AG83" i="7"/>
  <c r="Q84" i="7"/>
  <c r="AG84" i="7"/>
  <c r="O85" i="7"/>
  <c r="J154" i="7"/>
  <c r="AD154" i="7"/>
  <c r="N66" i="7"/>
  <c r="AB66" i="7"/>
  <c r="U67" i="7"/>
  <c r="AE67" i="7"/>
  <c r="AA68" i="7"/>
  <c r="U75" i="7"/>
  <c r="AE75" i="7"/>
  <c r="AG76" i="7"/>
  <c r="R77" i="7"/>
  <c r="S78" i="7"/>
  <c r="V81" i="7"/>
  <c r="R85" i="7"/>
  <c r="AI152" i="7"/>
  <c r="J26" i="7"/>
  <c r="J28" i="7"/>
  <c r="W30" i="7"/>
  <c r="AC31" i="7"/>
  <c r="AD35" i="7"/>
  <c r="Q39" i="7"/>
  <c r="M40" i="7"/>
  <c r="AI50" i="7"/>
  <c r="J51" i="7"/>
  <c r="AF55" i="7"/>
  <c r="AG56" i="7"/>
  <c r="AC56" i="7"/>
  <c r="J60" i="7"/>
  <c r="J65" i="7"/>
  <c r="O66" i="7"/>
  <c r="AC66" i="7"/>
  <c r="V67" i="7"/>
  <c r="AF67" i="7"/>
  <c r="N68" i="7"/>
  <c r="AB69" i="7"/>
  <c r="AI72" i="7"/>
  <c r="W72" i="7"/>
  <c r="V75" i="7"/>
  <c r="AF75" i="7"/>
  <c r="N76" i="7"/>
  <c r="Z77" i="7"/>
  <c r="J153" i="7"/>
  <c r="AI154" i="7"/>
  <c r="R14" i="7"/>
  <c r="Z14" i="7"/>
  <c r="AH14" i="7"/>
  <c r="S16" i="7"/>
  <c r="AA16" i="7"/>
  <c r="AI16" i="7"/>
  <c r="T92" i="7"/>
  <c r="AB92" i="7"/>
  <c r="AJ92" i="7"/>
  <c r="O109" i="7"/>
  <c r="W109" i="7"/>
  <c r="AE109" i="7"/>
  <c r="P117" i="7"/>
  <c r="X117" i="7"/>
  <c r="AF117" i="7"/>
  <c r="Q119" i="7"/>
  <c r="Y119" i="7"/>
  <c r="AG119" i="7"/>
  <c r="R126" i="7"/>
  <c r="Z126" i="7"/>
  <c r="AH126" i="7"/>
  <c r="S128" i="7"/>
  <c r="AA128" i="7"/>
  <c r="AI128" i="7"/>
  <c r="T146" i="7"/>
  <c r="AB146" i="7"/>
  <c r="AJ146" i="7"/>
  <c r="O161" i="7"/>
  <c r="W161" i="7"/>
  <c r="AE161" i="7"/>
  <c r="S14" i="7"/>
  <c r="AA14" i="7"/>
  <c r="AI14" i="7"/>
  <c r="T16" i="7"/>
  <c r="AB16" i="7"/>
  <c r="AJ16" i="7"/>
  <c r="S126" i="7"/>
  <c r="AA126" i="7"/>
  <c r="AI126" i="7"/>
  <c r="T128" i="7"/>
  <c r="AB128" i="7"/>
  <c r="AJ128" i="7"/>
  <c r="T14" i="7"/>
  <c r="AB14" i="7"/>
  <c r="AJ14" i="7"/>
  <c r="M16" i="7"/>
  <c r="U16" i="7"/>
  <c r="AC16" i="7"/>
  <c r="S119" i="7"/>
  <c r="AA119" i="7"/>
  <c r="AI119" i="7"/>
  <c r="T126" i="7"/>
  <c r="AB126" i="7"/>
  <c r="AJ126" i="7"/>
  <c r="M128" i="7"/>
  <c r="U128" i="7"/>
  <c r="AC128" i="7"/>
  <c r="M14" i="7"/>
  <c r="U14" i="7"/>
  <c r="AC14" i="7"/>
  <c r="N16" i="7"/>
  <c r="V16" i="7"/>
  <c r="AD16" i="7"/>
  <c r="O92" i="7"/>
  <c r="W92" i="7"/>
  <c r="AE92" i="7"/>
  <c r="R109" i="7"/>
  <c r="Z109" i="7"/>
  <c r="AH109" i="7"/>
  <c r="S117" i="7"/>
  <c r="AA117" i="7"/>
  <c r="AI117" i="7"/>
  <c r="T119" i="7"/>
  <c r="AB119" i="7"/>
  <c r="AJ119" i="7"/>
  <c r="M126" i="7"/>
  <c r="U126" i="7"/>
  <c r="AC126" i="7"/>
  <c r="N128" i="7"/>
  <c r="V128" i="7"/>
  <c r="AD128" i="7"/>
  <c r="O146" i="7"/>
  <c r="W146" i="7"/>
  <c r="AE146" i="7"/>
  <c r="R161" i="7"/>
  <c r="Z161" i="7"/>
  <c r="AH161" i="7"/>
  <c r="N14" i="7"/>
  <c r="V14" i="7"/>
  <c r="AD14" i="7"/>
  <c r="O16" i="7"/>
  <c r="W16" i="7"/>
  <c r="P92" i="7"/>
  <c r="X92" i="7"/>
  <c r="AF92" i="7"/>
  <c r="S109" i="7"/>
  <c r="AA109" i="7"/>
  <c r="AI109" i="7"/>
  <c r="T117" i="7"/>
  <c r="AB117" i="7"/>
  <c r="M119" i="7"/>
  <c r="U119" i="7"/>
  <c r="AC119" i="7"/>
  <c r="N126" i="7"/>
  <c r="V126" i="7"/>
  <c r="AD126" i="7"/>
  <c r="O128" i="7"/>
  <c r="W128" i="7"/>
  <c r="P146" i="7"/>
  <c r="X146" i="7"/>
  <c r="AF146" i="7"/>
  <c r="S161" i="7"/>
  <c r="AA161" i="7"/>
  <c r="AI161" i="7"/>
  <c r="O14" i="7"/>
  <c r="W14" i="7"/>
  <c r="AE14" i="7"/>
  <c r="P16" i="7"/>
  <c r="X16" i="7"/>
  <c r="AF16" i="7"/>
  <c r="Q92" i="7"/>
  <c r="Y92" i="7"/>
  <c r="S107" i="7"/>
  <c r="AA107" i="7"/>
  <c r="AI107" i="7"/>
  <c r="T109" i="7"/>
  <c r="AB109" i="7"/>
  <c r="AJ109" i="7"/>
  <c r="M117" i="7"/>
  <c r="U117" i="7"/>
  <c r="AC117" i="7"/>
  <c r="N119" i="7"/>
  <c r="V119" i="7"/>
  <c r="AD119" i="7"/>
  <c r="O126" i="7"/>
  <c r="W126" i="7"/>
  <c r="AE126" i="7"/>
  <c r="P128" i="7"/>
  <c r="X128" i="7"/>
  <c r="AF128" i="7"/>
  <c r="Q146" i="7"/>
  <c r="Y146" i="7"/>
  <c r="S159" i="7"/>
  <c r="AA159" i="7"/>
  <c r="AI159" i="7"/>
  <c r="T161" i="7"/>
  <c r="AB161" i="7"/>
  <c r="AJ161" i="7"/>
  <c r="P14" i="7"/>
  <c r="X14" i="7"/>
  <c r="AF14" i="7"/>
  <c r="Q16" i="7"/>
  <c r="Y16" i="7"/>
  <c r="AG16" i="7"/>
  <c r="R92" i="7"/>
  <c r="Z92" i="7"/>
  <c r="AH92" i="7"/>
  <c r="S94" i="7"/>
  <c r="AA94" i="7"/>
  <c r="T107" i="7"/>
  <c r="AB107" i="7"/>
  <c r="AJ107" i="7"/>
  <c r="M109" i="7"/>
  <c r="U109" i="7"/>
  <c r="AC109" i="7"/>
  <c r="N117" i="7"/>
  <c r="V117" i="7"/>
  <c r="AD117" i="7"/>
  <c r="O119" i="7"/>
  <c r="W119" i="7"/>
  <c r="AE119" i="7"/>
  <c r="P126" i="7"/>
  <c r="X126" i="7"/>
  <c r="AF126" i="7"/>
  <c r="Q128" i="7"/>
  <c r="Y128" i="7"/>
  <c r="AG128" i="7"/>
  <c r="R146" i="7"/>
  <c r="Z146" i="7"/>
  <c r="AH146" i="7"/>
  <c r="S148" i="7"/>
  <c r="AA148" i="7"/>
  <c r="T159" i="7"/>
  <c r="AB159" i="7"/>
  <c r="AJ159" i="7"/>
  <c r="M161" i="7"/>
  <c r="U161" i="7"/>
  <c r="AC161" i="7"/>
  <c r="Q14" i="7"/>
  <c r="Y14" i="7"/>
  <c r="R16" i="7"/>
  <c r="Z16" i="7"/>
  <c r="S92" i="7"/>
  <c r="AA92" i="7"/>
  <c r="T94" i="7"/>
  <c r="AB94" i="7"/>
  <c r="M107" i="7"/>
  <c r="U107" i="7"/>
  <c r="N109" i="7"/>
  <c r="V109" i="7"/>
  <c r="O117" i="7"/>
  <c r="W117" i="7"/>
  <c r="P119" i="7"/>
  <c r="X119" i="7"/>
  <c r="Q126" i="7"/>
  <c r="Y126" i="7"/>
  <c r="R128" i="7"/>
  <c r="Z128" i="7"/>
  <c r="S146" i="7"/>
  <c r="AA146" i="7"/>
  <c r="T148" i="7"/>
  <c r="AB148" i="7"/>
  <c r="M159" i="7"/>
  <c r="U159" i="7"/>
  <c r="N161" i="7"/>
  <c r="V161" i="7"/>
  <c r="AE18" i="7"/>
  <c r="W18" i="7"/>
  <c r="O18" i="7"/>
  <c r="AD18" i="7"/>
  <c r="V18" i="7"/>
  <c r="N18" i="7"/>
  <c r="AC18" i="7"/>
  <c r="U18" i="7"/>
  <c r="M18" i="7"/>
  <c r="AH18" i="7"/>
  <c r="Z18" i="7"/>
  <c r="R18" i="7"/>
  <c r="AG18" i="7"/>
  <c r="Y18" i="7"/>
  <c r="Q18" i="7"/>
  <c r="AF18" i="7"/>
  <c r="AI18" i="7"/>
  <c r="S18" i="7"/>
  <c r="U132" i="7"/>
  <c r="X18" i="7"/>
  <c r="AB132" i="7"/>
  <c r="AA18" i="7"/>
  <c r="AF132" i="7"/>
  <c r="AB18" i="7"/>
  <c r="AD132" i="7"/>
  <c r="V132" i="7"/>
  <c r="N132" i="7"/>
  <c r="AC132" i="7"/>
  <c r="AH132" i="7"/>
  <c r="Z132" i="7"/>
  <c r="R132" i="7"/>
  <c r="AJ132" i="7"/>
  <c r="P9" i="7"/>
  <c r="X9" i="7"/>
  <c r="AF9" i="7"/>
  <c r="Q10" i="7"/>
  <c r="Y10" i="7"/>
  <c r="AG10" i="7"/>
  <c r="S97" i="7"/>
  <c r="AA97" i="7"/>
  <c r="AI97" i="7"/>
  <c r="T98" i="7"/>
  <c r="AB98" i="7"/>
  <c r="AJ98" i="7"/>
  <c r="R100" i="7"/>
  <c r="AA100" i="7"/>
  <c r="AJ100" i="7"/>
  <c r="AF103" i="7"/>
  <c r="X103" i="7"/>
  <c r="P103" i="7"/>
  <c r="AE103" i="7"/>
  <c r="W103" i="7"/>
  <c r="O103" i="7"/>
  <c r="U103" i="7"/>
  <c r="AG103" i="7"/>
  <c r="T137" i="7"/>
  <c r="AF137" i="7"/>
  <c r="V139" i="7"/>
  <c r="J141" i="7"/>
  <c r="T141" i="7"/>
  <c r="AE142" i="7"/>
  <c r="W142" i="7"/>
  <c r="O142" i="7"/>
  <c r="AH142" i="7"/>
  <c r="Z142" i="7"/>
  <c r="R142" i="7"/>
  <c r="AB142" i="7"/>
  <c r="P144" i="7"/>
  <c r="AF144" i="7"/>
  <c r="P8" i="7"/>
  <c r="X8" i="7"/>
  <c r="AF8" i="7"/>
  <c r="Q9" i="7"/>
  <c r="Y9" i="7"/>
  <c r="AG9" i="7"/>
  <c r="R10" i="7"/>
  <c r="Z10" i="7"/>
  <c r="AH10" i="7"/>
  <c r="S11" i="7"/>
  <c r="AA11" i="7"/>
  <c r="AI11" i="7"/>
  <c r="T97" i="7"/>
  <c r="AB97" i="7"/>
  <c r="AJ97" i="7"/>
  <c r="M98" i="7"/>
  <c r="U98" i="7"/>
  <c r="AC98" i="7"/>
  <c r="S100" i="7"/>
  <c r="AB100" i="7"/>
  <c r="V103" i="7"/>
  <c r="AH103" i="7"/>
  <c r="AG135" i="7"/>
  <c r="Y135" i="7"/>
  <c r="Q135" i="7"/>
  <c r="AF135" i="7"/>
  <c r="X135" i="7"/>
  <c r="P135" i="7"/>
  <c r="AJ135" i="7"/>
  <c r="AB135" i="7"/>
  <c r="T135" i="7"/>
  <c r="V135" i="7"/>
  <c r="AI135" i="7"/>
  <c r="U137" i="7"/>
  <c r="AG137" i="7"/>
  <c r="AC139" i="7"/>
  <c r="U139" i="7"/>
  <c r="M139" i="7"/>
  <c r="AJ139" i="7"/>
  <c r="AB139" i="7"/>
  <c r="T139" i="7"/>
  <c r="AF139" i="7"/>
  <c r="X139" i="7"/>
  <c r="P139" i="7"/>
  <c r="W139" i="7"/>
  <c r="AI139" i="7"/>
  <c r="U141" i="7"/>
  <c r="AI141" i="7"/>
  <c r="S144" i="7"/>
  <c r="AI144" i="7"/>
  <c r="S132" i="7"/>
  <c r="AA132" i="7"/>
  <c r="AI132" i="7"/>
  <c r="Q8" i="7"/>
  <c r="Y8" i="7"/>
  <c r="AG8" i="7"/>
  <c r="R9" i="7"/>
  <c r="Z9" i="7"/>
  <c r="AH9" i="7"/>
  <c r="S10" i="7"/>
  <c r="AA10" i="7"/>
  <c r="AI10" i="7"/>
  <c r="T11" i="7"/>
  <c r="AB11" i="7"/>
  <c r="AJ11" i="7"/>
  <c r="M97" i="7"/>
  <c r="U97" i="7"/>
  <c r="AC97" i="7"/>
  <c r="N98" i="7"/>
  <c r="V98" i="7"/>
  <c r="AD98" i="7"/>
  <c r="AD100" i="7"/>
  <c r="V100" i="7"/>
  <c r="N100" i="7"/>
  <c r="T100" i="7"/>
  <c r="AC100" i="7"/>
  <c r="M103" i="7"/>
  <c r="Y103" i="7"/>
  <c r="AI103" i="7"/>
  <c r="W135" i="7"/>
  <c r="AI137" i="7"/>
  <c r="W137" i="7"/>
  <c r="Y139" i="7"/>
  <c r="AE141" i="7"/>
  <c r="W141" i="7"/>
  <c r="O141" i="7"/>
  <c r="AD141" i="7"/>
  <c r="V141" i="7"/>
  <c r="N141" i="7"/>
  <c r="AH141" i="7"/>
  <c r="Z141" i="7"/>
  <c r="R141" i="7"/>
  <c r="X141" i="7"/>
  <c r="AJ141" i="7"/>
  <c r="V144" i="7"/>
  <c r="S9" i="7"/>
  <c r="AA9" i="7"/>
  <c r="AI9" i="7"/>
  <c r="T10" i="7"/>
  <c r="AB10" i="7"/>
  <c r="AJ10" i="7"/>
  <c r="U100" i="7"/>
  <c r="AE100" i="7"/>
  <c r="AH137" i="7"/>
  <c r="Z137" i="7"/>
  <c r="R137" i="7"/>
  <c r="AD137" i="7"/>
  <c r="V137" i="7"/>
  <c r="N137" i="7"/>
  <c r="X137" i="7"/>
  <c r="S8" i="7"/>
  <c r="AA8" i="7"/>
  <c r="AI8" i="7"/>
  <c r="T9" i="7"/>
  <c r="AB9" i="7"/>
  <c r="AJ9" i="7"/>
  <c r="M10" i="7"/>
  <c r="U10" i="7"/>
  <c r="AC10" i="7"/>
  <c r="M100" i="7"/>
  <c r="W100" i="7"/>
  <c r="AF100" i="7"/>
  <c r="M137" i="7"/>
  <c r="Y137" i="7"/>
  <c r="AH144" i="7"/>
  <c r="Z144" i="7"/>
  <c r="R144" i="7"/>
  <c r="AG144" i="7"/>
  <c r="Y144" i="7"/>
  <c r="Q144" i="7"/>
  <c r="AC144" i="7"/>
  <c r="U144" i="7"/>
  <c r="M144" i="7"/>
  <c r="AJ144" i="7"/>
  <c r="AB144" i="7"/>
  <c r="T144" i="7"/>
  <c r="X144" i="7"/>
  <c r="T8" i="7"/>
  <c r="AB8" i="7"/>
  <c r="AJ8" i="7"/>
  <c r="M9" i="7"/>
  <c r="U9" i="7"/>
  <c r="AC9" i="7"/>
  <c r="N10" i="7"/>
  <c r="V10" i="7"/>
  <c r="O11" i="7"/>
  <c r="W11" i="7"/>
  <c r="AE11" i="7"/>
  <c r="P97" i="7"/>
  <c r="X97" i="7"/>
  <c r="AF97" i="7"/>
  <c r="Q98" i="7"/>
  <c r="Y98" i="7"/>
  <c r="O100" i="7"/>
  <c r="X100" i="7"/>
  <c r="R103" i="7"/>
  <c r="AB103" i="7"/>
  <c r="O135" i="7"/>
  <c r="AC135" i="7"/>
  <c r="O137" i="7"/>
  <c r="AB137" i="7"/>
  <c r="Q139" i="7"/>
  <c r="AD139" i="7"/>
  <c r="P141" i="7"/>
  <c r="AB141" i="7"/>
  <c r="AA144" i="7"/>
  <c r="O132" i="7"/>
  <c r="W132" i="7"/>
  <c r="AE132" i="7"/>
  <c r="M8" i="7"/>
  <c r="U8" i="7"/>
  <c r="AC8" i="7"/>
  <c r="N9" i="7"/>
  <c r="V9" i="7"/>
  <c r="AD9" i="7"/>
  <c r="O10" i="7"/>
  <c r="W10" i="7"/>
  <c r="AE10" i="7"/>
  <c r="P11" i="7"/>
  <c r="X11" i="7"/>
  <c r="AF11" i="7"/>
  <c r="Q97" i="7"/>
  <c r="Y97" i="7"/>
  <c r="AG97" i="7"/>
  <c r="R98" i="7"/>
  <c r="Z98" i="7"/>
  <c r="AH98" i="7"/>
  <c r="AC99" i="7"/>
  <c r="U99" i="7"/>
  <c r="S99" i="7"/>
  <c r="AB99" i="7"/>
  <c r="P100" i="7"/>
  <c r="Y100" i="7"/>
  <c r="AH100" i="7"/>
  <c r="AE101" i="7"/>
  <c r="W101" i="7"/>
  <c r="O101" i="7"/>
  <c r="AD101" i="7"/>
  <c r="V101" i="7"/>
  <c r="T101" i="7"/>
  <c r="AF101" i="7"/>
  <c r="S103" i="7"/>
  <c r="AC103" i="7"/>
  <c r="R135" i="7"/>
  <c r="AD135" i="7"/>
  <c r="AH136" i="7"/>
  <c r="Z136" i="7"/>
  <c r="R136" i="7"/>
  <c r="AG136" i="7"/>
  <c r="Y136" i="7"/>
  <c r="Q136" i="7"/>
  <c r="AC136" i="7"/>
  <c r="U136" i="7"/>
  <c r="M136" i="7"/>
  <c r="W136" i="7"/>
  <c r="AJ136" i="7"/>
  <c r="P137" i="7"/>
  <c r="AC137" i="7"/>
  <c r="R139" i="7"/>
  <c r="AE139" i="7"/>
  <c r="AD140" i="7"/>
  <c r="V140" i="7"/>
  <c r="N140" i="7"/>
  <c r="AC140" i="7"/>
  <c r="U140" i="7"/>
  <c r="M140" i="7"/>
  <c r="AG140" i="7"/>
  <c r="Y140" i="7"/>
  <c r="Q140" i="7"/>
  <c r="X140" i="7"/>
  <c r="AJ140" i="7"/>
  <c r="Q141" i="7"/>
  <c r="AC141" i="7"/>
  <c r="N144" i="7"/>
  <c r="AD144" i="7"/>
  <c r="P132" i="7"/>
  <c r="X132" i="7"/>
  <c r="N8" i="7"/>
  <c r="V8" i="7"/>
  <c r="O9" i="7"/>
  <c r="W9" i="7"/>
  <c r="P10" i="7"/>
  <c r="X10" i="7"/>
  <c r="Q11" i="7"/>
  <c r="Y11" i="7"/>
  <c r="R97" i="7"/>
  <c r="Z97" i="7"/>
  <c r="S98" i="7"/>
  <c r="AA98" i="7"/>
  <c r="T99" i="7"/>
  <c r="AD99" i="7"/>
  <c r="Q100" i="7"/>
  <c r="Z100" i="7"/>
  <c r="AI100" i="7"/>
  <c r="U101" i="7"/>
  <c r="AG101" i="7"/>
  <c r="T103" i="7"/>
  <c r="AD103" i="7"/>
  <c r="S135" i="7"/>
  <c r="AE135" i="7"/>
  <c r="X136" i="7"/>
  <c r="Q137" i="7"/>
  <c r="AE137" i="7"/>
  <c r="S139" i="7"/>
  <c r="AG139" i="7"/>
  <c r="Z140" i="7"/>
  <c r="S141" i="7"/>
  <c r="AF141" i="7"/>
  <c r="AF142" i="7"/>
  <c r="Y142" i="7"/>
  <c r="O144" i="7"/>
  <c r="AE144" i="7"/>
  <c r="S143" i="7"/>
  <c r="AA143" i="7"/>
  <c r="AI143" i="7"/>
  <c r="S142" i="7"/>
  <c r="AA142" i="7"/>
  <c r="AI142" i="7"/>
  <c r="T143" i="7"/>
  <c r="AB143" i="7"/>
  <c r="AJ143" i="7"/>
  <c r="S138" i="7"/>
  <c r="AA138" i="7"/>
  <c r="AI138" i="7"/>
  <c r="P143" i="7"/>
  <c r="X143" i="7"/>
  <c r="AF143" i="7"/>
  <c r="S137" i="7"/>
  <c r="AA137" i="7"/>
  <c r="T138" i="7"/>
  <c r="AB138" i="7"/>
  <c r="P142" i="7"/>
  <c r="X142" i="7"/>
  <c r="Q143" i="7"/>
  <c r="Y143" i="7"/>
  <c r="Q20" i="7"/>
  <c r="Y20" i="7"/>
  <c r="AG20" i="7"/>
  <c r="R115" i="7"/>
  <c r="Z115" i="7"/>
  <c r="AH115" i="7"/>
  <c r="S150" i="7"/>
  <c r="AA150" i="7"/>
  <c r="AI150" i="7"/>
  <c r="S5" i="7"/>
  <c r="AA5" i="7"/>
  <c r="AI5" i="7"/>
  <c r="T6" i="7"/>
  <c r="AB6" i="7"/>
  <c r="AJ6" i="7"/>
  <c r="M7" i="7"/>
  <c r="U7" i="7"/>
  <c r="AC7" i="7"/>
  <c r="N12" i="7"/>
  <c r="V12" i="7"/>
  <c r="AD12" i="7"/>
  <c r="P15" i="7"/>
  <c r="X15" i="7"/>
  <c r="AF15" i="7"/>
  <c r="Q17" i="7"/>
  <c r="Y17" i="7"/>
  <c r="AG17" i="7"/>
  <c r="S19" i="7"/>
  <c r="N21" i="7"/>
  <c r="W21" i="7"/>
  <c r="AF21" i="7"/>
  <c r="AH89" i="7"/>
  <c r="Z89" i="7"/>
  <c r="R89" i="7"/>
  <c r="T89" i="7"/>
  <c r="AC89" i="7"/>
  <c r="O90" i="7"/>
  <c r="X90" i="7"/>
  <c r="AG90" i="7"/>
  <c r="AJ91" i="7"/>
  <c r="AB91" i="7"/>
  <c r="T91" i="7"/>
  <c r="S91" i="7"/>
  <c r="AC91" i="7"/>
  <c r="W95" i="7"/>
  <c r="AH95" i="7"/>
  <c r="AG96" i="7"/>
  <c r="Y96" i="7"/>
  <c r="Q96" i="7"/>
  <c r="AE96" i="7"/>
  <c r="W96" i="7"/>
  <c r="O96" i="7"/>
  <c r="U96" i="7"/>
  <c r="AF96" i="7"/>
  <c r="AH102" i="7"/>
  <c r="Z102" i="7"/>
  <c r="R102" i="7"/>
  <c r="AG102" i="7"/>
  <c r="Y102" i="7"/>
  <c r="Q102" i="7"/>
  <c r="AF102" i="7"/>
  <c r="X102" i="7"/>
  <c r="P102" i="7"/>
  <c r="V102" i="7"/>
  <c r="AJ102" i="7"/>
  <c r="Y110" i="7"/>
  <c r="Z111" i="7"/>
  <c r="S115" i="7"/>
  <c r="AA115" i="7"/>
  <c r="AI115" i="7"/>
  <c r="T150" i="7"/>
  <c r="AB150" i="7"/>
  <c r="AJ150" i="7"/>
  <c r="T5" i="7"/>
  <c r="AB5" i="7"/>
  <c r="AJ5" i="7"/>
  <c r="AF19" i="7"/>
  <c r="X19" i="7"/>
  <c r="P19" i="7"/>
  <c r="T19" i="7"/>
  <c r="AC19" i="7"/>
  <c r="U89" i="7"/>
  <c r="AD89" i="7"/>
  <c r="M95" i="7"/>
  <c r="Y95" i="7"/>
  <c r="AI95" i="7"/>
  <c r="V96" i="7"/>
  <c r="AH96" i="7"/>
  <c r="W102" i="7"/>
  <c r="S20" i="7"/>
  <c r="AA20" i="7"/>
  <c r="AI20" i="7"/>
  <c r="T115" i="7"/>
  <c r="AB115" i="7"/>
  <c r="AJ115" i="7"/>
  <c r="M150" i="7"/>
  <c r="U150" i="7"/>
  <c r="AC150" i="7"/>
  <c r="M5" i="7"/>
  <c r="U5" i="7"/>
  <c r="AC5" i="7"/>
  <c r="N6" i="7"/>
  <c r="V6" i="7"/>
  <c r="AD6" i="7"/>
  <c r="O7" i="7"/>
  <c r="W7" i="7"/>
  <c r="AE7" i="7"/>
  <c r="P12" i="7"/>
  <c r="X12" i="7"/>
  <c r="AF12" i="7"/>
  <c r="Q13" i="7"/>
  <c r="Y13" i="7"/>
  <c r="AG13" i="7"/>
  <c r="R15" i="7"/>
  <c r="Z15" i="7"/>
  <c r="AH15" i="7"/>
  <c r="S17" i="7"/>
  <c r="AA17" i="7"/>
  <c r="AI17" i="7"/>
  <c r="U19" i="7"/>
  <c r="AD19" i="7"/>
  <c r="P21" i="7"/>
  <c r="Z21" i="7"/>
  <c r="AI21" i="7"/>
  <c r="M89" i="7"/>
  <c r="V89" i="7"/>
  <c r="AE89" i="7"/>
  <c r="Q90" i="7"/>
  <c r="Z90" i="7"/>
  <c r="AJ90" i="7"/>
  <c r="M91" i="7"/>
  <c r="V91" i="7"/>
  <c r="AE91" i="7"/>
  <c r="R93" i="7"/>
  <c r="AA93" i="7"/>
  <c r="AJ93" i="7"/>
  <c r="O95" i="7"/>
  <c r="Z95" i="7"/>
  <c r="AJ95" i="7"/>
  <c r="M96" i="7"/>
  <c r="X96" i="7"/>
  <c r="AI96" i="7"/>
  <c r="M102" i="7"/>
  <c r="AA102" i="7"/>
  <c r="P104" i="7"/>
  <c r="AD104" i="7"/>
  <c r="AD108" i="7"/>
  <c r="V108" i="7"/>
  <c r="N108" i="7"/>
  <c r="AC108" i="7"/>
  <c r="U108" i="7"/>
  <c r="M108" i="7"/>
  <c r="AJ108" i="7"/>
  <c r="AB108" i="7"/>
  <c r="T108" i="7"/>
  <c r="AG108" i="7"/>
  <c r="Y108" i="7"/>
  <c r="Q108" i="7"/>
  <c r="Z108" i="7"/>
  <c r="AF111" i="7"/>
  <c r="AG112" i="7"/>
  <c r="Y112" i="7"/>
  <c r="Q112" i="7"/>
  <c r="AF112" i="7"/>
  <c r="X112" i="7"/>
  <c r="P112" i="7"/>
  <c r="AE112" i="7"/>
  <c r="W112" i="7"/>
  <c r="O112" i="7"/>
  <c r="AJ112" i="7"/>
  <c r="AB112" i="7"/>
  <c r="T112" i="7"/>
  <c r="AH112" i="7"/>
  <c r="Z112" i="7"/>
  <c r="R112" i="7"/>
  <c r="AC112" i="7"/>
  <c r="AE113" i="7"/>
  <c r="W113" i="7"/>
  <c r="O113" i="7"/>
  <c r="T20" i="7"/>
  <c r="AB20" i="7"/>
  <c r="AJ20" i="7"/>
  <c r="M115" i="7"/>
  <c r="U115" i="7"/>
  <c r="AC115" i="7"/>
  <c r="N150" i="7"/>
  <c r="V150" i="7"/>
  <c r="AD150" i="7"/>
  <c r="N5" i="7"/>
  <c r="V5" i="7"/>
  <c r="AD5" i="7"/>
  <c r="P7" i="7"/>
  <c r="X7" i="7"/>
  <c r="AF7" i="7"/>
  <c r="Q12" i="7"/>
  <c r="Y12" i="7"/>
  <c r="AG12" i="7"/>
  <c r="S15" i="7"/>
  <c r="AA15" i="7"/>
  <c r="AI15" i="7"/>
  <c r="T17" i="7"/>
  <c r="AB17" i="7"/>
  <c r="AJ17" i="7"/>
  <c r="M19" i="7"/>
  <c r="V19" i="7"/>
  <c r="AE19" i="7"/>
  <c r="N89" i="7"/>
  <c r="W89" i="7"/>
  <c r="AF89" i="7"/>
  <c r="T104" i="7"/>
  <c r="AE104" i="7"/>
  <c r="AE110" i="7"/>
  <c r="W110" i="7"/>
  <c r="O110" i="7"/>
  <c r="AD110" i="7"/>
  <c r="V110" i="7"/>
  <c r="N110" i="7"/>
  <c r="AC110" i="7"/>
  <c r="U110" i="7"/>
  <c r="M110" i="7"/>
  <c r="AH110" i="7"/>
  <c r="Z110" i="7"/>
  <c r="R110" i="7"/>
  <c r="AF110" i="7"/>
  <c r="X110" i="7"/>
  <c r="P110" i="7"/>
  <c r="AG110" i="7"/>
  <c r="AE111" i="7"/>
  <c r="W111" i="7"/>
  <c r="O111" i="7"/>
  <c r="AG111" i="7"/>
  <c r="Y111" i="7"/>
  <c r="Q111" i="7"/>
  <c r="AH111" i="7"/>
  <c r="M20" i="7"/>
  <c r="U20" i="7"/>
  <c r="AC20" i="7"/>
  <c r="N115" i="7"/>
  <c r="V115" i="7"/>
  <c r="AD115" i="7"/>
  <c r="O150" i="7"/>
  <c r="W150" i="7"/>
  <c r="AE150" i="7"/>
  <c r="O5" i="7"/>
  <c r="W5" i="7"/>
  <c r="AE5" i="7"/>
  <c r="P6" i="7"/>
  <c r="X6" i="7"/>
  <c r="AF6" i="7"/>
  <c r="Q7" i="7"/>
  <c r="Y7" i="7"/>
  <c r="AG7" i="7"/>
  <c r="R12" i="7"/>
  <c r="Z12" i="7"/>
  <c r="AH12" i="7"/>
  <c r="S13" i="7"/>
  <c r="AA13" i="7"/>
  <c r="T15" i="7"/>
  <c r="AB15" i="7"/>
  <c r="AJ15" i="7"/>
  <c r="M17" i="7"/>
  <c r="U17" i="7"/>
  <c r="AC17" i="7"/>
  <c r="N19" i="7"/>
  <c r="W19" i="7"/>
  <c r="AG19" i="7"/>
  <c r="S21" i="7"/>
  <c r="O89" i="7"/>
  <c r="X89" i="7"/>
  <c r="AG89" i="7"/>
  <c r="AI90" i="7"/>
  <c r="T90" i="7"/>
  <c r="AC90" i="7"/>
  <c r="O91" i="7"/>
  <c r="X91" i="7"/>
  <c r="AG91" i="7"/>
  <c r="AC93" i="7"/>
  <c r="U93" i="7"/>
  <c r="M93" i="7"/>
  <c r="T93" i="7"/>
  <c r="AD93" i="7"/>
  <c r="R95" i="7"/>
  <c r="AB95" i="7"/>
  <c r="P96" i="7"/>
  <c r="AA96" i="7"/>
  <c r="O102" i="7"/>
  <c r="AC102" i="7"/>
  <c r="U104" i="7"/>
  <c r="AF104" i="7"/>
  <c r="O108" i="7"/>
  <c r="AE108" i="7"/>
  <c r="AI110" i="7"/>
  <c r="M111" i="7"/>
  <c r="AJ111" i="7"/>
  <c r="M112" i="7"/>
  <c r="AI112" i="7"/>
  <c r="T113" i="7"/>
  <c r="AE121" i="7"/>
  <c r="W121" i="7"/>
  <c r="O121" i="7"/>
  <c r="AD121" i="7"/>
  <c r="V121" i="7"/>
  <c r="N121" i="7"/>
  <c r="AC121" i="7"/>
  <c r="U121" i="7"/>
  <c r="M121" i="7"/>
  <c r="AJ121" i="7"/>
  <c r="AB121" i="7"/>
  <c r="T121" i="7"/>
  <c r="AH121" i="7"/>
  <c r="Z121" i="7"/>
  <c r="R121" i="7"/>
  <c r="AG121" i="7"/>
  <c r="Y121" i="7"/>
  <c r="Q121" i="7"/>
  <c r="AF121" i="7"/>
  <c r="X121" i="7"/>
  <c r="P121" i="7"/>
  <c r="N20" i="7"/>
  <c r="V20" i="7"/>
  <c r="O115" i="7"/>
  <c r="W115" i="7"/>
  <c r="AE115" i="7"/>
  <c r="P150" i="7"/>
  <c r="X150" i="7"/>
  <c r="AF150" i="7"/>
  <c r="P5" i="7"/>
  <c r="X5" i="7"/>
  <c r="AF5" i="7"/>
  <c r="Q6" i="7"/>
  <c r="Y6" i="7"/>
  <c r="AG6" i="7"/>
  <c r="R7" i="7"/>
  <c r="Z7" i="7"/>
  <c r="AH7" i="7"/>
  <c r="S12" i="7"/>
  <c r="AA12" i="7"/>
  <c r="AI12" i="7"/>
  <c r="T13" i="7"/>
  <c r="AB13" i="7"/>
  <c r="AJ13" i="7"/>
  <c r="M15" i="7"/>
  <c r="U15" i="7"/>
  <c r="AC15" i="7"/>
  <c r="N17" i="7"/>
  <c r="V17" i="7"/>
  <c r="AD17" i="7"/>
  <c r="O19" i="7"/>
  <c r="Y19" i="7"/>
  <c r="AH19" i="7"/>
  <c r="AG21" i="7"/>
  <c r="Y21" i="7"/>
  <c r="Q21" i="7"/>
  <c r="T21" i="7"/>
  <c r="AC21" i="7"/>
  <c r="P89" i="7"/>
  <c r="AI89" i="7"/>
  <c r="U90" i="7"/>
  <c r="AD90" i="7"/>
  <c r="P91" i="7"/>
  <c r="Y91" i="7"/>
  <c r="AH91" i="7"/>
  <c r="V93" i="7"/>
  <c r="AE93" i="7"/>
  <c r="S95" i="7"/>
  <c r="R96" i="7"/>
  <c r="AB96" i="7"/>
  <c r="S102" i="7"/>
  <c r="AD102" i="7"/>
  <c r="AI104" i="7"/>
  <c r="V104" i="7"/>
  <c r="P108" i="7"/>
  <c r="AF108" i="7"/>
  <c r="Q110" i="7"/>
  <c r="AJ110" i="7"/>
  <c r="R111" i="7"/>
  <c r="N112" i="7"/>
  <c r="V113" i="7"/>
  <c r="P115" i="7"/>
  <c r="X115" i="7"/>
  <c r="AF115" i="7"/>
  <c r="Q150" i="7"/>
  <c r="Y150" i="7"/>
  <c r="Q5" i="7"/>
  <c r="Y5" i="7"/>
  <c r="S7" i="7"/>
  <c r="AA7" i="7"/>
  <c r="AI7" i="7"/>
  <c r="T12" i="7"/>
  <c r="AB12" i="7"/>
  <c r="Q19" i="7"/>
  <c r="Z19" i="7"/>
  <c r="AI19" i="7"/>
  <c r="U21" i="7"/>
  <c r="AD21" i="7"/>
  <c r="Q89" i="7"/>
  <c r="AA89" i="7"/>
  <c r="AJ89" i="7"/>
  <c r="M90" i="7"/>
  <c r="V90" i="7"/>
  <c r="AE90" i="7"/>
  <c r="Q91" i="7"/>
  <c r="Z91" i="7"/>
  <c r="AI91" i="7"/>
  <c r="N93" i="7"/>
  <c r="W93" i="7"/>
  <c r="AF93" i="7"/>
  <c r="T95" i="7"/>
  <c r="S96" i="7"/>
  <c r="AC96" i="7"/>
  <c r="T102" i="7"/>
  <c r="AE102" i="7"/>
  <c r="AH104" i="7"/>
  <c r="Z104" i="7"/>
  <c r="R104" i="7"/>
  <c r="W104" i="7"/>
  <c r="S110" i="7"/>
  <c r="T111" i="7"/>
  <c r="S121" i="7"/>
  <c r="AE122" i="7"/>
  <c r="W122" i="7"/>
  <c r="O122" i="7"/>
  <c r="AC122" i="7"/>
  <c r="U122" i="7"/>
  <c r="M122" i="7"/>
  <c r="AH122" i="7"/>
  <c r="Z122" i="7"/>
  <c r="R122" i="7"/>
  <c r="AG122" i="7"/>
  <c r="Y122" i="7"/>
  <c r="Q122" i="7"/>
  <c r="P20" i="7"/>
  <c r="X20" i="7"/>
  <c r="Q115" i="7"/>
  <c r="Y115" i="7"/>
  <c r="R150" i="7"/>
  <c r="Z150" i="7"/>
  <c r="R5" i="7"/>
  <c r="Z5" i="7"/>
  <c r="S6" i="7"/>
  <c r="AA6" i="7"/>
  <c r="T7" i="7"/>
  <c r="AB7" i="7"/>
  <c r="M12" i="7"/>
  <c r="U12" i="7"/>
  <c r="N13" i="7"/>
  <c r="V13" i="7"/>
  <c r="O15" i="7"/>
  <c r="W15" i="7"/>
  <c r="P17" i="7"/>
  <c r="X17" i="7"/>
  <c r="R19" i="7"/>
  <c r="AA19" i="7"/>
  <c r="AJ19" i="7"/>
  <c r="M21" i="7"/>
  <c r="V21" i="7"/>
  <c r="AE21" i="7"/>
  <c r="S89" i="7"/>
  <c r="AB89" i="7"/>
  <c r="N90" i="7"/>
  <c r="W90" i="7"/>
  <c r="R91" i="7"/>
  <c r="AA91" i="7"/>
  <c r="O93" i="7"/>
  <c r="X93" i="7"/>
  <c r="AF95" i="7"/>
  <c r="X95" i="7"/>
  <c r="P95" i="7"/>
  <c r="AD95" i="7"/>
  <c r="V95" i="7"/>
  <c r="N95" i="7"/>
  <c r="U95" i="7"/>
  <c r="AG95" i="7"/>
  <c r="T96" i="7"/>
  <c r="AD96" i="7"/>
  <c r="U102" i="7"/>
  <c r="AI102" i="7"/>
  <c r="M104" i="7"/>
  <c r="X104" i="7"/>
  <c r="S108" i="7"/>
  <c r="AI108" i="7"/>
  <c r="T110" i="7"/>
  <c r="U111" i="7"/>
  <c r="U112" i="7"/>
  <c r="AD113" i="7"/>
  <c r="AA121" i="7"/>
  <c r="S113" i="7"/>
  <c r="AA113" i="7"/>
  <c r="AI113" i="7"/>
  <c r="T114" i="7"/>
  <c r="AB114" i="7"/>
  <c r="AJ114" i="7"/>
  <c r="R123" i="7"/>
  <c r="Z123" i="7"/>
  <c r="AH123" i="7"/>
  <c r="S124" i="7"/>
  <c r="AA124" i="7"/>
  <c r="AI124" i="7"/>
  <c r="T125" i="7"/>
  <c r="AB125" i="7"/>
  <c r="AJ125" i="7"/>
  <c r="Q131" i="7"/>
  <c r="Z131" i="7"/>
  <c r="AI131" i="7"/>
  <c r="U133" i="7"/>
  <c r="AD133" i="7"/>
  <c r="J134" i="7"/>
  <c r="Q134" i="7"/>
  <c r="AA134" i="7"/>
  <c r="M145" i="7"/>
  <c r="V145" i="7"/>
  <c r="AE145" i="7"/>
  <c r="Q147" i="7"/>
  <c r="Z147" i="7"/>
  <c r="N149" i="7"/>
  <c r="Y149" i="7"/>
  <c r="S123" i="7"/>
  <c r="AA123" i="7"/>
  <c r="AI123" i="7"/>
  <c r="T124" i="7"/>
  <c r="AB124" i="7"/>
  <c r="AJ124" i="7"/>
  <c r="R131" i="7"/>
  <c r="AA131" i="7"/>
  <c r="AJ131" i="7"/>
  <c r="S134" i="7"/>
  <c r="AB134" i="7"/>
  <c r="P106" i="7"/>
  <c r="X106" i="7"/>
  <c r="AF106" i="7"/>
  <c r="S111" i="7"/>
  <c r="AA111" i="7"/>
  <c r="AI111" i="7"/>
  <c r="M113" i="7"/>
  <c r="U113" i="7"/>
  <c r="AC113" i="7"/>
  <c r="N114" i="7"/>
  <c r="V114" i="7"/>
  <c r="AD114" i="7"/>
  <c r="P118" i="7"/>
  <c r="X118" i="7"/>
  <c r="AF118" i="7"/>
  <c r="Q120" i="7"/>
  <c r="Y120" i="7"/>
  <c r="AG120" i="7"/>
  <c r="S122" i="7"/>
  <c r="AA122" i="7"/>
  <c r="AI122" i="7"/>
  <c r="T123" i="7"/>
  <c r="AB123" i="7"/>
  <c r="AJ123" i="7"/>
  <c r="M124" i="7"/>
  <c r="U124" i="7"/>
  <c r="AC124" i="7"/>
  <c r="N125" i="7"/>
  <c r="V125" i="7"/>
  <c r="AD125" i="7"/>
  <c r="P129" i="7"/>
  <c r="X129" i="7"/>
  <c r="AF129" i="7"/>
  <c r="Q130" i="7"/>
  <c r="Y130" i="7"/>
  <c r="AG130" i="7"/>
  <c r="S131" i="7"/>
  <c r="N133" i="7"/>
  <c r="W133" i="7"/>
  <c r="AF133" i="7"/>
  <c r="AH134" i="7"/>
  <c r="Z134" i="7"/>
  <c r="R134" i="7"/>
  <c r="T134" i="7"/>
  <c r="AC134" i="7"/>
  <c r="O145" i="7"/>
  <c r="X145" i="7"/>
  <c r="AG145" i="7"/>
  <c r="AJ147" i="7"/>
  <c r="AB147" i="7"/>
  <c r="T147" i="7"/>
  <c r="S147" i="7"/>
  <c r="AC147" i="7"/>
  <c r="P149" i="7"/>
  <c r="AD149" i="7"/>
  <c r="AJ162" i="7"/>
  <c r="AB162" i="7"/>
  <c r="T162" i="7"/>
  <c r="AH162" i="7"/>
  <c r="Z162" i="7"/>
  <c r="R162" i="7"/>
  <c r="AG162" i="7"/>
  <c r="Y162" i="7"/>
  <c r="Q162" i="7"/>
  <c r="AF162" i="7"/>
  <c r="X162" i="7"/>
  <c r="P162" i="7"/>
  <c r="AD162" i="7"/>
  <c r="V162" i="7"/>
  <c r="N162" i="7"/>
  <c r="AC162" i="7"/>
  <c r="AF131" i="7"/>
  <c r="X131" i="7"/>
  <c r="P131" i="7"/>
  <c r="T131" i="7"/>
  <c r="AC131" i="7"/>
  <c r="U134" i="7"/>
  <c r="AD134" i="7"/>
  <c r="AE162" i="7"/>
  <c r="P114" i="7"/>
  <c r="X114" i="7"/>
  <c r="AF114" i="7"/>
  <c r="S120" i="7"/>
  <c r="AA120" i="7"/>
  <c r="AI120" i="7"/>
  <c r="N123" i="7"/>
  <c r="V123" i="7"/>
  <c r="AD123" i="7"/>
  <c r="O124" i="7"/>
  <c r="W124" i="7"/>
  <c r="P125" i="7"/>
  <c r="X125" i="7"/>
  <c r="AF125" i="7"/>
  <c r="S130" i="7"/>
  <c r="AA130" i="7"/>
  <c r="AI130" i="7"/>
  <c r="U131" i="7"/>
  <c r="AD131" i="7"/>
  <c r="P133" i="7"/>
  <c r="Z133" i="7"/>
  <c r="AI133" i="7"/>
  <c r="M134" i="7"/>
  <c r="V134" i="7"/>
  <c r="AE134" i="7"/>
  <c r="Q145" i="7"/>
  <c r="Z145" i="7"/>
  <c r="AJ145" i="7"/>
  <c r="M147" i="7"/>
  <c r="V147" i="7"/>
  <c r="AE147" i="7"/>
  <c r="T149" i="7"/>
  <c r="AF149" i="7"/>
  <c r="AH158" i="7"/>
  <c r="Z158" i="7"/>
  <c r="R158" i="7"/>
  <c r="AF158" i="7"/>
  <c r="X158" i="7"/>
  <c r="P158" i="7"/>
  <c r="AE158" i="7"/>
  <c r="W158" i="7"/>
  <c r="O158" i="7"/>
  <c r="AD158" i="7"/>
  <c r="V158" i="7"/>
  <c r="N158" i="7"/>
  <c r="AJ158" i="7"/>
  <c r="AB158" i="7"/>
  <c r="T158" i="7"/>
  <c r="AC158" i="7"/>
  <c r="M162" i="7"/>
  <c r="AI162" i="7"/>
  <c r="S90" i="7"/>
  <c r="AA90" i="7"/>
  <c r="Q104" i="7"/>
  <c r="Y104" i="7"/>
  <c r="AG104" i="7"/>
  <c r="R105" i="7"/>
  <c r="Z105" i="7"/>
  <c r="AH105" i="7"/>
  <c r="S106" i="7"/>
  <c r="AA106" i="7"/>
  <c r="N111" i="7"/>
  <c r="V111" i="7"/>
  <c r="AD111" i="7"/>
  <c r="P113" i="7"/>
  <c r="X113" i="7"/>
  <c r="AF113" i="7"/>
  <c r="Q114" i="7"/>
  <c r="Y114" i="7"/>
  <c r="AG114" i="7"/>
  <c r="R116" i="7"/>
  <c r="Z116" i="7"/>
  <c r="AH116" i="7"/>
  <c r="S118" i="7"/>
  <c r="AA118" i="7"/>
  <c r="T120" i="7"/>
  <c r="AB120" i="7"/>
  <c r="AJ120" i="7"/>
  <c r="N122" i="7"/>
  <c r="V122" i="7"/>
  <c r="AD122" i="7"/>
  <c r="O123" i="7"/>
  <c r="W123" i="7"/>
  <c r="AE123" i="7"/>
  <c r="P124" i="7"/>
  <c r="X124" i="7"/>
  <c r="AF124" i="7"/>
  <c r="Q125" i="7"/>
  <c r="Y125" i="7"/>
  <c r="AG125" i="7"/>
  <c r="R127" i="7"/>
  <c r="Z127" i="7"/>
  <c r="AH127" i="7"/>
  <c r="S129" i="7"/>
  <c r="AA129" i="7"/>
  <c r="T130" i="7"/>
  <c r="AB130" i="7"/>
  <c r="AJ130" i="7"/>
  <c r="M131" i="7"/>
  <c r="V131" i="7"/>
  <c r="AE131" i="7"/>
  <c r="R133" i="7"/>
  <c r="AA133" i="7"/>
  <c r="N134" i="7"/>
  <c r="W134" i="7"/>
  <c r="AF134" i="7"/>
  <c r="R145" i="7"/>
  <c r="AB145" i="7"/>
  <c r="N147" i="7"/>
  <c r="W147" i="7"/>
  <c r="AF147" i="7"/>
  <c r="V149" i="7"/>
  <c r="AG158" i="7"/>
  <c r="AG160" i="7"/>
  <c r="Y160" i="7"/>
  <c r="Q160" i="7"/>
  <c r="AF160" i="7"/>
  <c r="X160" i="7"/>
  <c r="P160" i="7"/>
  <c r="AE160" i="7"/>
  <c r="W160" i="7"/>
  <c r="O160" i="7"/>
  <c r="AC160" i="7"/>
  <c r="U160" i="7"/>
  <c r="M160" i="7"/>
  <c r="AH160" i="7"/>
  <c r="O162" i="7"/>
  <c r="S105" i="7"/>
  <c r="AA105" i="7"/>
  <c r="AI105" i="7"/>
  <c r="T106" i="7"/>
  <c r="AB106" i="7"/>
  <c r="AJ106" i="7"/>
  <c r="Q113" i="7"/>
  <c r="Y113" i="7"/>
  <c r="AG113" i="7"/>
  <c r="R114" i="7"/>
  <c r="Z114" i="7"/>
  <c r="S116" i="7"/>
  <c r="AA116" i="7"/>
  <c r="AI116" i="7"/>
  <c r="T118" i="7"/>
  <c r="AB118" i="7"/>
  <c r="AJ118" i="7"/>
  <c r="M120" i="7"/>
  <c r="U120" i="7"/>
  <c r="AC120" i="7"/>
  <c r="P123" i="7"/>
  <c r="X123" i="7"/>
  <c r="AF123" i="7"/>
  <c r="Q124" i="7"/>
  <c r="Y124" i="7"/>
  <c r="AG124" i="7"/>
  <c r="R125" i="7"/>
  <c r="Z125" i="7"/>
  <c r="S127" i="7"/>
  <c r="AA127" i="7"/>
  <c r="AI127" i="7"/>
  <c r="T129" i="7"/>
  <c r="AB129" i="7"/>
  <c r="AJ129" i="7"/>
  <c r="M130" i="7"/>
  <c r="U130" i="7"/>
  <c r="AC130" i="7"/>
  <c r="N131" i="7"/>
  <c r="W131" i="7"/>
  <c r="AG131" i="7"/>
  <c r="S133" i="7"/>
  <c r="O134" i="7"/>
  <c r="X134" i="7"/>
  <c r="AC149" i="7"/>
  <c r="U149" i="7"/>
  <c r="M149" i="7"/>
  <c r="AI149" i="7"/>
  <c r="AA149" i="7"/>
  <c r="S149" i="7"/>
  <c r="AH149" i="7"/>
  <c r="Z149" i="7"/>
  <c r="R149" i="7"/>
  <c r="AG149" i="7"/>
  <c r="W149" i="7"/>
  <c r="M158" i="7"/>
  <c r="AI158" i="7"/>
  <c r="S162" i="7"/>
  <c r="S104" i="7"/>
  <c r="AA104" i="7"/>
  <c r="T105" i="7"/>
  <c r="AB105" i="7"/>
  <c r="M106" i="7"/>
  <c r="U106" i="7"/>
  <c r="P111" i="7"/>
  <c r="X111" i="7"/>
  <c r="R113" i="7"/>
  <c r="Z113" i="7"/>
  <c r="S114" i="7"/>
  <c r="AA114" i="7"/>
  <c r="T116" i="7"/>
  <c r="AB116" i="7"/>
  <c r="M118" i="7"/>
  <c r="U118" i="7"/>
  <c r="N120" i="7"/>
  <c r="V120" i="7"/>
  <c r="P122" i="7"/>
  <c r="X122" i="7"/>
  <c r="Q123" i="7"/>
  <c r="Y123" i="7"/>
  <c r="R124" i="7"/>
  <c r="Z124" i="7"/>
  <c r="S125" i="7"/>
  <c r="AA125" i="7"/>
  <c r="T127" i="7"/>
  <c r="AB127" i="7"/>
  <c r="M129" i="7"/>
  <c r="U129" i="7"/>
  <c r="N130" i="7"/>
  <c r="V130" i="7"/>
  <c r="O131" i="7"/>
  <c r="Y131" i="7"/>
  <c r="AH131" i="7"/>
  <c r="AG133" i="7"/>
  <c r="Y133" i="7"/>
  <c r="Q133" i="7"/>
  <c r="T133" i="7"/>
  <c r="AC133" i="7"/>
  <c r="P134" i="7"/>
  <c r="Y134" i="7"/>
  <c r="AI134" i="7"/>
  <c r="U145" i="7"/>
  <c r="P147" i="7"/>
  <c r="Y147" i="7"/>
  <c r="AH147" i="7"/>
  <c r="X149" i="7"/>
  <c r="J151" i="7"/>
  <c r="AF156" i="7"/>
  <c r="X156" i="7"/>
  <c r="P156" i="7"/>
  <c r="AD156" i="7"/>
  <c r="V156" i="7"/>
  <c r="N156" i="7"/>
  <c r="AC156" i="7"/>
  <c r="U156" i="7"/>
  <c r="M156" i="7"/>
  <c r="AJ156" i="7"/>
  <c r="AB156" i="7"/>
  <c r="T156" i="7"/>
  <c r="AH156" i="7"/>
  <c r="Z156" i="7"/>
  <c r="R156" i="7"/>
  <c r="AE156" i="7"/>
  <c r="AD157" i="7"/>
  <c r="V157" i="7"/>
  <c r="N157" i="7"/>
  <c r="AC157" i="7"/>
  <c r="U157" i="7"/>
  <c r="M157" i="7"/>
  <c r="AH157" i="7"/>
  <c r="Q158" i="7"/>
  <c r="U162" i="7"/>
  <c r="P151" i="7"/>
  <c r="X151" i="7"/>
  <c r="AF151" i="7"/>
  <c r="Q155" i="7"/>
  <c r="Y155" i="7"/>
  <c r="AG155" i="7"/>
  <c r="S157" i="7"/>
  <c r="AA157" i="7"/>
  <c r="AI157" i="7"/>
  <c r="R151" i="7"/>
  <c r="Z151" i="7"/>
  <c r="AH151" i="7"/>
  <c r="S155" i="7"/>
  <c r="AA155" i="7"/>
  <c r="AI155" i="7"/>
  <c r="S151" i="7"/>
  <c r="AA151" i="7"/>
  <c r="AI151" i="7"/>
  <c r="T155" i="7"/>
  <c r="AB155" i="7"/>
  <c r="AJ155" i="7"/>
  <c r="T151" i="7"/>
  <c r="AB151" i="7"/>
  <c r="AJ151" i="7"/>
  <c r="M155" i="7"/>
  <c r="U155" i="7"/>
  <c r="AC155" i="7"/>
  <c r="O157" i="7"/>
  <c r="W157" i="7"/>
  <c r="AE157" i="7"/>
  <c r="S145" i="7"/>
  <c r="AA145" i="7"/>
  <c r="N151" i="7"/>
  <c r="V151" i="7"/>
  <c r="O155" i="7"/>
  <c r="W155" i="7"/>
  <c r="Q157" i="7"/>
  <c r="Y157" i="7"/>
  <c r="S160" i="7"/>
  <c r="AA160" i="7"/>
  <c r="AI22" i="7"/>
  <c r="AF26" i="7"/>
  <c r="X26" i="7"/>
  <c r="P26" i="7"/>
  <c r="AE26" i="7"/>
  <c r="W26" i="7"/>
  <c r="O26" i="7"/>
  <c r="AC26" i="7"/>
  <c r="U26" i="7"/>
  <c r="M26" i="7"/>
  <c r="AJ26" i="7"/>
  <c r="AB26" i="7"/>
  <c r="T26" i="7"/>
  <c r="AH26" i="7"/>
  <c r="Z26" i="7"/>
  <c r="R26" i="7"/>
  <c r="AD26" i="7"/>
  <c r="AG27" i="7"/>
  <c r="Y27" i="7"/>
  <c r="Q27" i="7"/>
  <c r="AD27" i="7"/>
  <c r="V27" i="7"/>
  <c r="N27" i="7"/>
  <c r="AC27" i="7"/>
  <c r="U27" i="7"/>
  <c r="M27" i="7"/>
  <c r="AH27" i="7"/>
  <c r="AJ22" i="7"/>
  <c r="AB22" i="7"/>
  <c r="T22" i="7"/>
  <c r="AF22" i="7"/>
  <c r="X22" i="7"/>
  <c r="P22" i="7"/>
  <c r="Z22" i="7"/>
  <c r="AG26" i="7"/>
  <c r="O27" i="7"/>
  <c r="AJ27" i="7"/>
  <c r="AI29" i="7"/>
  <c r="AG29" i="7"/>
  <c r="Y29" i="7"/>
  <c r="Q29" i="7"/>
  <c r="AB36" i="7"/>
  <c r="S36" i="7"/>
  <c r="AJ36" i="7"/>
  <c r="AA36" i="7"/>
  <c r="Q36" i="7"/>
  <c r="AI36" i="7"/>
  <c r="Y36" i="7"/>
  <c r="P36" i="7"/>
  <c r="AG36" i="7"/>
  <c r="X36" i="7"/>
  <c r="O36" i="7"/>
  <c r="AF36" i="7"/>
  <c r="W36" i="7"/>
  <c r="N36" i="7"/>
  <c r="AE36" i="7"/>
  <c r="V36" i="7"/>
  <c r="M36" i="7"/>
  <c r="O22" i="7"/>
  <c r="AE22" i="7"/>
  <c r="AC23" i="7"/>
  <c r="U23" i="7"/>
  <c r="M23" i="7"/>
  <c r="AJ23" i="7"/>
  <c r="AB23" i="7"/>
  <c r="T23" i="7"/>
  <c r="AH23" i="7"/>
  <c r="Z23" i="7"/>
  <c r="AG23" i="7"/>
  <c r="Y23" i="7"/>
  <c r="Q23" i="7"/>
  <c r="AE23" i="7"/>
  <c r="W23" i="7"/>
  <c r="O23" i="7"/>
  <c r="AA23" i="7"/>
  <c r="AG24" i="7"/>
  <c r="Q26" i="7"/>
  <c r="T27" i="7"/>
  <c r="N29" i="7"/>
  <c r="U36" i="7"/>
  <c r="Q22" i="7"/>
  <c r="AG22" i="7"/>
  <c r="AD23" i="7"/>
  <c r="O24" i="7"/>
  <c r="AJ24" i="7"/>
  <c r="S26" i="7"/>
  <c r="W27" i="7"/>
  <c r="T29" i="7"/>
  <c r="AF34" i="7"/>
  <c r="X34" i="7"/>
  <c r="P34" i="7"/>
  <c r="AJ34" i="7"/>
  <c r="AA34" i="7"/>
  <c r="R34" i="7"/>
  <c r="AI34" i="7"/>
  <c r="Z34" i="7"/>
  <c r="Q34" i="7"/>
  <c r="AH34" i="7"/>
  <c r="Y34" i="7"/>
  <c r="O34" i="7"/>
  <c r="AG34" i="7"/>
  <c r="W34" i="7"/>
  <c r="N34" i="7"/>
  <c r="AE34" i="7"/>
  <c r="V34" i="7"/>
  <c r="M34" i="7"/>
  <c r="AD34" i="7"/>
  <c r="U34" i="7"/>
  <c r="AB34" i="7"/>
  <c r="S34" i="7"/>
  <c r="AD36" i="7"/>
  <c r="R22" i="7"/>
  <c r="AH22" i="7"/>
  <c r="N23" i="7"/>
  <c r="AF23" i="7"/>
  <c r="Q24" i="7"/>
  <c r="V26" i="7"/>
  <c r="Z27" i="7"/>
  <c r="AH28" i="7"/>
  <c r="Z28" i="7"/>
  <c r="R28" i="7"/>
  <c r="AG28" i="7"/>
  <c r="Y28" i="7"/>
  <c r="Q28" i="7"/>
  <c r="AF28" i="7"/>
  <c r="X28" i="7"/>
  <c r="P28" i="7"/>
  <c r="AE28" i="7"/>
  <c r="W28" i="7"/>
  <c r="O28" i="7"/>
  <c r="AD28" i="7"/>
  <c r="V28" i="7"/>
  <c r="N28" i="7"/>
  <c r="AJ28" i="7"/>
  <c r="AB28" i="7"/>
  <c r="T28" i="7"/>
  <c r="V29" i="7"/>
  <c r="AB29" i="7"/>
  <c r="W22" i="7"/>
  <c r="R23" i="7"/>
  <c r="AA26" i="7"/>
  <c r="AF27" i="7"/>
  <c r="AE27" i="7"/>
  <c r="M28" i="7"/>
  <c r="AD29" i="7"/>
  <c r="AC34" i="7"/>
  <c r="N22" i="7"/>
  <c r="V22" i="7"/>
  <c r="AD22" i="7"/>
  <c r="P24" i="7"/>
  <c r="X24" i="7"/>
  <c r="AF24" i="7"/>
  <c r="Q25" i="7"/>
  <c r="Y25" i="7"/>
  <c r="AG25" i="7"/>
  <c r="S27" i="7"/>
  <c r="AA27" i="7"/>
  <c r="AI27" i="7"/>
  <c r="M29" i="7"/>
  <c r="U29" i="7"/>
  <c r="AC29" i="7"/>
  <c r="N30" i="7"/>
  <c r="V30" i="7"/>
  <c r="AD30" i="7"/>
  <c r="O31" i="7"/>
  <c r="W31" i="7"/>
  <c r="AE31" i="7"/>
  <c r="P32" i="7"/>
  <c r="X32" i="7"/>
  <c r="AF32" i="7"/>
  <c r="Q33" i="7"/>
  <c r="Y33" i="7"/>
  <c r="AG33" i="7"/>
  <c r="N35" i="7"/>
  <c r="W35" i="7"/>
  <c r="AF35" i="7"/>
  <c r="AH36" i="7"/>
  <c r="Z36" i="7"/>
  <c r="R36" i="7"/>
  <c r="T36" i="7"/>
  <c r="AC36" i="7"/>
  <c r="O37" i="7"/>
  <c r="X37" i="7"/>
  <c r="AG37" i="7"/>
  <c r="AJ38" i="7"/>
  <c r="AB38" i="7"/>
  <c r="T38" i="7"/>
  <c r="S38" i="7"/>
  <c r="AC38" i="7"/>
  <c r="P39" i="7"/>
  <c r="Y39" i="7"/>
  <c r="AH39" i="7"/>
  <c r="U40" i="7"/>
  <c r="AE40" i="7"/>
  <c r="S41" i="7"/>
  <c r="Z42" i="7"/>
  <c r="R43" i="7"/>
  <c r="AC43" i="7"/>
  <c r="U44" i="7"/>
  <c r="AG45" i="7"/>
  <c r="Y45" i="7"/>
  <c r="Q45" i="7"/>
  <c r="AF45" i="7"/>
  <c r="X45" i="7"/>
  <c r="P45" i="7"/>
  <c r="W45" i="7"/>
  <c r="S46" i="7"/>
  <c r="AI46" i="7"/>
  <c r="Q47" i="7"/>
  <c r="AA49" i="7"/>
  <c r="AH44" i="7"/>
  <c r="Z44" i="7"/>
  <c r="R44" i="7"/>
  <c r="AF44" i="7"/>
  <c r="X44" i="7"/>
  <c r="P44" i="7"/>
  <c r="AE44" i="7"/>
  <c r="W44" i="7"/>
  <c r="O44" i="7"/>
  <c r="V44" i="7"/>
  <c r="AJ44" i="7"/>
  <c r="U46" i="7"/>
  <c r="T47" i="7"/>
  <c r="AD49" i="7"/>
  <c r="R24" i="7"/>
  <c r="Z24" i="7"/>
  <c r="AH24" i="7"/>
  <c r="S25" i="7"/>
  <c r="AA25" i="7"/>
  <c r="AI25" i="7"/>
  <c r="O29" i="7"/>
  <c r="W29" i="7"/>
  <c r="AE29" i="7"/>
  <c r="P30" i="7"/>
  <c r="X30" i="7"/>
  <c r="AF30" i="7"/>
  <c r="Q31" i="7"/>
  <c r="Y31" i="7"/>
  <c r="AG31" i="7"/>
  <c r="R32" i="7"/>
  <c r="Z32" i="7"/>
  <c r="AH32" i="7"/>
  <c r="S33" i="7"/>
  <c r="AA33" i="7"/>
  <c r="AI33" i="7"/>
  <c r="P35" i="7"/>
  <c r="Z35" i="7"/>
  <c r="Q37" i="7"/>
  <c r="Z37" i="7"/>
  <c r="AJ37" i="7"/>
  <c r="R39" i="7"/>
  <c r="AA39" i="7"/>
  <c r="AJ39" i="7"/>
  <c r="O40" i="7"/>
  <c r="X40" i="7"/>
  <c r="AG40" i="7"/>
  <c r="AE41" i="7"/>
  <c r="W41" i="7"/>
  <c r="O41" i="7"/>
  <c r="AC41" i="7"/>
  <c r="U41" i="7"/>
  <c r="M41" i="7"/>
  <c r="AJ41" i="7"/>
  <c r="AB41" i="7"/>
  <c r="T41" i="7"/>
  <c r="X41" i="7"/>
  <c r="AI41" i="7"/>
  <c r="T43" i="7"/>
  <c r="Y44" i="7"/>
  <c r="V47" i="7"/>
  <c r="S24" i="7"/>
  <c r="AA24" i="7"/>
  <c r="AI24" i="7"/>
  <c r="T25" i="7"/>
  <c r="AB25" i="7"/>
  <c r="P29" i="7"/>
  <c r="X29" i="7"/>
  <c r="AF29" i="7"/>
  <c r="Q30" i="7"/>
  <c r="Y30" i="7"/>
  <c r="AG30" i="7"/>
  <c r="R31" i="7"/>
  <c r="Z31" i="7"/>
  <c r="AH31" i="7"/>
  <c r="S32" i="7"/>
  <c r="AA32" i="7"/>
  <c r="AI32" i="7"/>
  <c r="T33" i="7"/>
  <c r="AB33" i="7"/>
  <c r="AJ33" i="7"/>
  <c r="R35" i="7"/>
  <c r="AA35" i="7"/>
  <c r="AJ35" i="7"/>
  <c r="S39" i="7"/>
  <c r="P40" i="7"/>
  <c r="Y40" i="7"/>
  <c r="AH40" i="7"/>
  <c r="M44" i="7"/>
  <c r="AA44" i="7"/>
  <c r="AD46" i="7"/>
  <c r="V46" i="7"/>
  <c r="N46" i="7"/>
  <c r="AJ46" i="7"/>
  <c r="AB46" i="7"/>
  <c r="T46" i="7"/>
  <c r="AH46" i="7"/>
  <c r="Z46" i="7"/>
  <c r="R46" i="7"/>
  <c r="AG46" i="7"/>
  <c r="Y46" i="7"/>
  <c r="Q46" i="7"/>
  <c r="X46" i="7"/>
  <c r="AH49" i="7"/>
  <c r="Z49" i="7"/>
  <c r="R49" i="7"/>
  <c r="AG49" i="7"/>
  <c r="Y49" i="7"/>
  <c r="Q49" i="7"/>
  <c r="AF49" i="7"/>
  <c r="X49" i="7"/>
  <c r="P49" i="7"/>
  <c r="AE49" i="7"/>
  <c r="W49" i="7"/>
  <c r="O49" i="7"/>
  <c r="AC49" i="7"/>
  <c r="U49" i="7"/>
  <c r="M49" i="7"/>
  <c r="AJ49" i="7"/>
  <c r="AB49" i="7"/>
  <c r="T49" i="7"/>
  <c r="S31" i="7"/>
  <c r="AA31" i="7"/>
  <c r="AI31" i="7"/>
  <c r="T32" i="7"/>
  <c r="AB32" i="7"/>
  <c r="AJ32" i="7"/>
  <c r="AC39" i="7"/>
  <c r="U39" i="7"/>
  <c r="M39" i="7"/>
  <c r="T39" i="7"/>
  <c r="AD39" i="7"/>
  <c r="Q40" i="7"/>
  <c r="Z40" i="7"/>
  <c r="AJ40" i="7"/>
  <c r="N41" i="7"/>
  <c r="Z41" i="7"/>
  <c r="AG43" i="7"/>
  <c r="Y43" i="7"/>
  <c r="Q43" i="7"/>
  <c r="AE43" i="7"/>
  <c r="W43" i="7"/>
  <c r="O43" i="7"/>
  <c r="AD43" i="7"/>
  <c r="V43" i="7"/>
  <c r="N43" i="7"/>
  <c r="X43" i="7"/>
  <c r="AJ43" i="7"/>
  <c r="N44" i="7"/>
  <c r="AB44" i="7"/>
  <c r="AA46" i="7"/>
  <c r="AB47" i="7"/>
  <c r="S22" i="7"/>
  <c r="AA22" i="7"/>
  <c r="M24" i="7"/>
  <c r="U24" i="7"/>
  <c r="AC24" i="7"/>
  <c r="N25" i="7"/>
  <c r="V25" i="7"/>
  <c r="AD25" i="7"/>
  <c r="P27" i="7"/>
  <c r="X27" i="7"/>
  <c r="R29" i="7"/>
  <c r="Z29" i="7"/>
  <c r="AH29" i="7"/>
  <c r="S30" i="7"/>
  <c r="AA30" i="7"/>
  <c r="T31" i="7"/>
  <c r="AB31" i="7"/>
  <c r="AJ31" i="7"/>
  <c r="M32" i="7"/>
  <c r="U32" i="7"/>
  <c r="N33" i="7"/>
  <c r="V33" i="7"/>
  <c r="AG35" i="7"/>
  <c r="Y35" i="7"/>
  <c r="Q35" i="7"/>
  <c r="T35" i="7"/>
  <c r="AC35" i="7"/>
  <c r="U37" i="7"/>
  <c r="AD37" i="7"/>
  <c r="P38" i="7"/>
  <c r="Y38" i="7"/>
  <c r="AH38" i="7"/>
  <c r="V39" i="7"/>
  <c r="AE39" i="7"/>
  <c r="R40" i="7"/>
  <c r="AA40" i="7"/>
  <c r="P41" i="7"/>
  <c r="AA41" i="7"/>
  <c r="T42" i="7"/>
  <c r="Z43" i="7"/>
  <c r="Q44" i="7"/>
  <c r="AC44" i="7"/>
  <c r="T45" i="7"/>
  <c r="AE45" i="7"/>
  <c r="M46" i="7"/>
  <c r="AC46" i="7"/>
  <c r="AC47" i="7"/>
  <c r="N49" i="7"/>
  <c r="N24" i="7"/>
  <c r="V24" i="7"/>
  <c r="O25" i="7"/>
  <c r="W25" i="7"/>
  <c r="S29" i="7"/>
  <c r="AA29" i="7"/>
  <c r="T30" i="7"/>
  <c r="AB30" i="7"/>
  <c r="M31" i="7"/>
  <c r="U31" i="7"/>
  <c r="N32" i="7"/>
  <c r="V32" i="7"/>
  <c r="U35" i="7"/>
  <c r="J36" i="7"/>
  <c r="M37" i="7"/>
  <c r="V37" i="7"/>
  <c r="N39" i="7"/>
  <c r="W39" i="7"/>
  <c r="AF39" i="7"/>
  <c r="S40" i="7"/>
  <c r="S44" i="7"/>
  <c r="AD44" i="7"/>
  <c r="O46" i="7"/>
  <c r="AE46" i="7"/>
  <c r="AF47" i="7"/>
  <c r="X47" i="7"/>
  <c r="P47" i="7"/>
  <c r="AE47" i="7"/>
  <c r="W47" i="7"/>
  <c r="O47" i="7"/>
  <c r="AH47" i="7"/>
  <c r="Z47" i="7"/>
  <c r="R47" i="7"/>
  <c r="AG47" i="7"/>
  <c r="S49" i="7"/>
  <c r="AE54" i="7"/>
  <c r="W54" i="7"/>
  <c r="O54" i="7"/>
  <c r="AD54" i="7"/>
  <c r="V54" i="7"/>
  <c r="N54" i="7"/>
  <c r="AC54" i="7"/>
  <c r="U54" i="7"/>
  <c r="M54" i="7"/>
  <c r="AJ54" i="7"/>
  <c r="AB54" i="7"/>
  <c r="T54" i="7"/>
  <c r="AH54" i="7"/>
  <c r="Z54" i="7"/>
  <c r="R54" i="7"/>
  <c r="AG54" i="7"/>
  <c r="Y54" i="7"/>
  <c r="Q54" i="7"/>
  <c r="AF54" i="7"/>
  <c r="X54" i="7"/>
  <c r="P54" i="7"/>
  <c r="O39" i="7"/>
  <c r="X39" i="7"/>
  <c r="AG39" i="7"/>
  <c r="AD40" i="7"/>
  <c r="V40" i="7"/>
  <c r="N40" i="7"/>
  <c r="AI40" i="7"/>
  <c r="T40" i="7"/>
  <c r="AC40" i="7"/>
  <c r="R41" i="7"/>
  <c r="AF41" i="7"/>
  <c r="AF42" i="7"/>
  <c r="X42" i="7"/>
  <c r="P42" i="7"/>
  <c r="AD42" i="7"/>
  <c r="V42" i="7"/>
  <c r="N42" i="7"/>
  <c r="AC42" i="7"/>
  <c r="U42" i="7"/>
  <c r="M42" i="7"/>
  <c r="Y42" i="7"/>
  <c r="AJ42" i="7"/>
  <c r="P43" i="7"/>
  <c r="AB43" i="7"/>
  <c r="J44" i="7"/>
  <c r="T44" i="7"/>
  <c r="AG44" i="7"/>
  <c r="AI45" i="7"/>
  <c r="V45" i="7"/>
  <c r="AJ45" i="7"/>
  <c r="P46" i="7"/>
  <c r="AF46" i="7"/>
  <c r="N47" i="7"/>
  <c r="AJ47" i="7"/>
  <c r="V49" i="7"/>
  <c r="AG50" i="7"/>
  <c r="Y50" i="7"/>
  <c r="Q50" i="7"/>
  <c r="AC50" i="7"/>
  <c r="U50" i="7"/>
  <c r="M50" i="7"/>
  <c r="AJ50" i="7"/>
  <c r="AE55" i="7"/>
  <c r="W55" i="7"/>
  <c r="O55" i="7"/>
  <c r="AD55" i="7"/>
  <c r="V55" i="7"/>
  <c r="N55" i="7"/>
  <c r="AH55" i="7"/>
  <c r="Z55" i="7"/>
  <c r="R55" i="7"/>
  <c r="AG55" i="7"/>
  <c r="Y55" i="7"/>
  <c r="Q55" i="7"/>
  <c r="S57" i="7"/>
  <c r="AA57" i="7"/>
  <c r="AI57" i="7"/>
  <c r="T58" i="7"/>
  <c r="AB58" i="7"/>
  <c r="AJ58" i="7"/>
  <c r="P62" i="7"/>
  <c r="X62" i="7"/>
  <c r="AF62" i="7"/>
  <c r="Q63" i="7"/>
  <c r="Y63" i="7"/>
  <c r="AG63" i="7"/>
  <c r="S65" i="7"/>
  <c r="AA65" i="7"/>
  <c r="AJ65" i="7"/>
  <c r="S69" i="7"/>
  <c r="AI69" i="7"/>
  <c r="P70" i="7"/>
  <c r="AF70" i="7"/>
  <c r="AH71" i="7"/>
  <c r="Z71" i="7"/>
  <c r="R71" i="7"/>
  <c r="AE71" i="7"/>
  <c r="W71" i="7"/>
  <c r="O71" i="7"/>
  <c r="AB71" i="7"/>
  <c r="AG78" i="7"/>
  <c r="Y78" i="7"/>
  <c r="Q78" i="7"/>
  <c r="AF78" i="7"/>
  <c r="X78" i="7"/>
  <c r="P78" i="7"/>
  <c r="AE78" i="7"/>
  <c r="W78" i="7"/>
  <c r="O78" i="7"/>
  <c r="AD78" i="7"/>
  <c r="V78" i="7"/>
  <c r="N78" i="7"/>
  <c r="AC78" i="7"/>
  <c r="U78" i="7"/>
  <c r="M78" i="7"/>
  <c r="AJ78" i="7"/>
  <c r="AB78" i="7"/>
  <c r="T78" i="7"/>
  <c r="AH78" i="7"/>
  <c r="Z78" i="7"/>
  <c r="R78" i="7"/>
  <c r="AF79" i="7"/>
  <c r="S48" i="7"/>
  <c r="AA48" i="7"/>
  <c r="AI48" i="7"/>
  <c r="V51" i="7"/>
  <c r="AD51" i="7"/>
  <c r="O52" i="7"/>
  <c r="W52" i="7"/>
  <c r="AE52" i="7"/>
  <c r="P53" i="7"/>
  <c r="X53" i="7"/>
  <c r="AF53" i="7"/>
  <c r="S56" i="7"/>
  <c r="AA56" i="7"/>
  <c r="AI56" i="7"/>
  <c r="T57" i="7"/>
  <c r="AB57" i="7"/>
  <c r="AJ57" i="7"/>
  <c r="M58" i="7"/>
  <c r="U58" i="7"/>
  <c r="AC58" i="7"/>
  <c r="O60" i="7"/>
  <c r="W60" i="7"/>
  <c r="AE60" i="7"/>
  <c r="P61" i="7"/>
  <c r="X61" i="7"/>
  <c r="AF61" i="7"/>
  <c r="Q62" i="7"/>
  <c r="Y62" i="7"/>
  <c r="AG62" i="7"/>
  <c r="R63" i="7"/>
  <c r="Z63" i="7"/>
  <c r="AH63" i="7"/>
  <c r="S64" i="7"/>
  <c r="AA64" i="7"/>
  <c r="AI64" i="7"/>
  <c r="T65" i="7"/>
  <c r="AB65" i="7"/>
  <c r="T69" i="7"/>
  <c r="AJ69" i="7"/>
  <c r="S70" i="7"/>
  <c r="AI70" i="7"/>
  <c r="M71" i="7"/>
  <c r="AC71" i="7"/>
  <c r="AH79" i="7"/>
  <c r="Z79" i="7"/>
  <c r="R79" i="7"/>
  <c r="AG79" i="7"/>
  <c r="Y79" i="7"/>
  <c r="Q79" i="7"/>
  <c r="AE79" i="7"/>
  <c r="W79" i="7"/>
  <c r="O79" i="7"/>
  <c r="AD79" i="7"/>
  <c r="V79" i="7"/>
  <c r="N79" i="7"/>
  <c r="AC79" i="7"/>
  <c r="U79" i="7"/>
  <c r="M79" i="7"/>
  <c r="S47" i="7"/>
  <c r="AA47" i="7"/>
  <c r="AI47" i="7"/>
  <c r="T48" i="7"/>
  <c r="AB48" i="7"/>
  <c r="AJ48" i="7"/>
  <c r="N50" i="7"/>
  <c r="V50" i="7"/>
  <c r="AD50" i="7"/>
  <c r="O51" i="7"/>
  <c r="W51" i="7"/>
  <c r="AE51" i="7"/>
  <c r="P52" i="7"/>
  <c r="X52" i="7"/>
  <c r="AF52" i="7"/>
  <c r="Q53" i="7"/>
  <c r="Y53" i="7"/>
  <c r="AG53" i="7"/>
  <c r="S55" i="7"/>
  <c r="AA55" i="7"/>
  <c r="AI55" i="7"/>
  <c r="T56" i="7"/>
  <c r="AB56" i="7"/>
  <c r="AJ56" i="7"/>
  <c r="M57" i="7"/>
  <c r="U57" i="7"/>
  <c r="AC57" i="7"/>
  <c r="N58" i="7"/>
  <c r="V58" i="7"/>
  <c r="AD58" i="7"/>
  <c r="P60" i="7"/>
  <c r="X60" i="7"/>
  <c r="AF60" i="7"/>
  <c r="Q61" i="7"/>
  <c r="Y61" i="7"/>
  <c r="AG61" i="7"/>
  <c r="R62" i="7"/>
  <c r="Z62" i="7"/>
  <c r="AH62" i="7"/>
  <c r="S63" i="7"/>
  <c r="AA63" i="7"/>
  <c r="AI63" i="7"/>
  <c r="T64" i="7"/>
  <c r="AB64" i="7"/>
  <c r="AJ64" i="7"/>
  <c r="M65" i="7"/>
  <c r="U65" i="7"/>
  <c r="AC65" i="7"/>
  <c r="W69" i="7"/>
  <c r="T70" i="7"/>
  <c r="AJ70" i="7"/>
  <c r="N71" i="7"/>
  <c r="AD71" i="7"/>
  <c r="T79" i="7"/>
  <c r="S62" i="7"/>
  <c r="AA62" i="7"/>
  <c r="AI62" i="7"/>
  <c r="T63" i="7"/>
  <c r="AB63" i="7"/>
  <c r="AJ63" i="7"/>
  <c r="Z69" i="7"/>
  <c r="U70" i="7"/>
  <c r="Q71" i="7"/>
  <c r="AG71" i="7"/>
  <c r="AB79" i="7"/>
  <c r="S37" i="7"/>
  <c r="AA37" i="7"/>
  <c r="S45" i="7"/>
  <c r="AA45" i="7"/>
  <c r="M47" i="7"/>
  <c r="U47" i="7"/>
  <c r="N48" i="7"/>
  <c r="V48" i="7"/>
  <c r="AD48" i="7"/>
  <c r="P50" i="7"/>
  <c r="X50" i="7"/>
  <c r="AF50" i="7"/>
  <c r="Q51" i="7"/>
  <c r="Y51" i="7"/>
  <c r="AG51" i="7"/>
  <c r="R52" i="7"/>
  <c r="Z52" i="7"/>
  <c r="AH52" i="7"/>
  <c r="S53" i="7"/>
  <c r="AA53" i="7"/>
  <c r="M55" i="7"/>
  <c r="U55" i="7"/>
  <c r="AC55" i="7"/>
  <c r="N56" i="7"/>
  <c r="V56" i="7"/>
  <c r="AD56" i="7"/>
  <c r="O57" i="7"/>
  <c r="W57" i="7"/>
  <c r="AE57" i="7"/>
  <c r="P58" i="7"/>
  <c r="X58" i="7"/>
  <c r="AF58" i="7"/>
  <c r="Q59" i="7"/>
  <c r="Y59" i="7"/>
  <c r="AG59" i="7"/>
  <c r="R60" i="7"/>
  <c r="Z60" i="7"/>
  <c r="AH60" i="7"/>
  <c r="S61" i="7"/>
  <c r="AA61" i="7"/>
  <c r="T62" i="7"/>
  <c r="AB62" i="7"/>
  <c r="AJ62" i="7"/>
  <c r="M63" i="7"/>
  <c r="U63" i="7"/>
  <c r="AC63" i="7"/>
  <c r="N64" i="7"/>
  <c r="V64" i="7"/>
  <c r="AD64" i="7"/>
  <c r="O65" i="7"/>
  <c r="W65" i="7"/>
  <c r="AE65" i="7"/>
  <c r="AF69" i="7"/>
  <c r="X69" i="7"/>
  <c r="P69" i="7"/>
  <c r="AD69" i="7"/>
  <c r="V69" i="7"/>
  <c r="N69" i="7"/>
  <c r="AC69" i="7"/>
  <c r="U69" i="7"/>
  <c r="M69" i="7"/>
  <c r="AG69" i="7"/>
  <c r="Y69" i="7"/>
  <c r="Q69" i="7"/>
  <c r="AA69" i="7"/>
  <c r="T71" i="7"/>
  <c r="AJ71" i="7"/>
  <c r="AI78" i="7"/>
  <c r="AJ79" i="7"/>
  <c r="S52" i="7"/>
  <c r="AA52" i="7"/>
  <c r="AI52" i="7"/>
  <c r="T53" i="7"/>
  <c r="AB53" i="7"/>
  <c r="AJ53" i="7"/>
  <c r="P57" i="7"/>
  <c r="X57" i="7"/>
  <c r="AF57" i="7"/>
  <c r="Q58" i="7"/>
  <c r="Y58" i="7"/>
  <c r="AG58" i="7"/>
  <c r="S60" i="7"/>
  <c r="AA60" i="7"/>
  <c r="AI60" i="7"/>
  <c r="T61" i="7"/>
  <c r="AB61" i="7"/>
  <c r="AJ61" i="7"/>
  <c r="M62" i="7"/>
  <c r="U62" i="7"/>
  <c r="AC62" i="7"/>
  <c r="N63" i="7"/>
  <c r="V63" i="7"/>
  <c r="AD63" i="7"/>
  <c r="AG70" i="7"/>
  <c r="Y70" i="7"/>
  <c r="Q70" i="7"/>
  <c r="AE70" i="7"/>
  <c r="W70" i="7"/>
  <c r="O70" i="7"/>
  <c r="AD70" i="7"/>
  <c r="V70" i="7"/>
  <c r="N70" i="7"/>
  <c r="AH70" i="7"/>
  <c r="Z70" i="7"/>
  <c r="R70" i="7"/>
  <c r="AA70" i="7"/>
  <c r="P48" i="7"/>
  <c r="X48" i="7"/>
  <c r="AF48" i="7"/>
  <c r="R50" i="7"/>
  <c r="Z50" i="7"/>
  <c r="AH50" i="7"/>
  <c r="S51" i="7"/>
  <c r="AA51" i="7"/>
  <c r="AI51" i="7"/>
  <c r="T52" i="7"/>
  <c r="AB52" i="7"/>
  <c r="AJ52" i="7"/>
  <c r="M53" i="7"/>
  <c r="U53" i="7"/>
  <c r="AC53" i="7"/>
  <c r="P56" i="7"/>
  <c r="X56" i="7"/>
  <c r="AF56" i="7"/>
  <c r="Q57" i="7"/>
  <c r="Y57" i="7"/>
  <c r="AG57" i="7"/>
  <c r="R58" i="7"/>
  <c r="AH58" i="7"/>
  <c r="S59" i="7"/>
  <c r="AA59" i="7"/>
  <c r="AI59" i="7"/>
  <c r="T60" i="7"/>
  <c r="AB60" i="7"/>
  <c r="AJ60" i="7"/>
  <c r="M61" i="7"/>
  <c r="U61" i="7"/>
  <c r="AC61" i="7"/>
  <c r="N62" i="7"/>
  <c r="V62" i="7"/>
  <c r="AD62" i="7"/>
  <c r="O63" i="7"/>
  <c r="W63" i="7"/>
  <c r="P64" i="7"/>
  <c r="X64" i="7"/>
  <c r="AF64" i="7"/>
  <c r="Q65" i="7"/>
  <c r="Y65" i="7"/>
  <c r="AG65" i="7"/>
  <c r="V66" i="7"/>
  <c r="AF66" i="7"/>
  <c r="V68" i="7"/>
  <c r="O69" i="7"/>
  <c r="AE69" i="7"/>
  <c r="AB70" i="7"/>
  <c r="V71" i="7"/>
  <c r="Q48" i="7"/>
  <c r="Y48" i="7"/>
  <c r="S50" i="7"/>
  <c r="AA50" i="7"/>
  <c r="AB51" i="7"/>
  <c r="M52" i="7"/>
  <c r="U52" i="7"/>
  <c r="N53" i="7"/>
  <c r="V53" i="7"/>
  <c r="P55" i="7"/>
  <c r="X55" i="7"/>
  <c r="Q56" i="7"/>
  <c r="Y56" i="7"/>
  <c r="R57" i="7"/>
  <c r="Z57" i="7"/>
  <c r="S58" i="7"/>
  <c r="AA58" i="7"/>
  <c r="T59" i="7"/>
  <c r="AB59" i="7"/>
  <c r="M60" i="7"/>
  <c r="U60" i="7"/>
  <c r="N61" i="7"/>
  <c r="V61" i="7"/>
  <c r="O62" i="7"/>
  <c r="W62" i="7"/>
  <c r="P63" i="7"/>
  <c r="X63" i="7"/>
  <c r="Q64" i="7"/>
  <c r="Y64" i="7"/>
  <c r="R65" i="7"/>
  <c r="Z65" i="7"/>
  <c r="AI65" i="7"/>
  <c r="M66" i="7"/>
  <c r="W66" i="7"/>
  <c r="AC68" i="7"/>
  <c r="U68" i="7"/>
  <c r="M68" i="7"/>
  <c r="AJ68" i="7"/>
  <c r="AB68" i="7"/>
  <c r="T68" i="7"/>
  <c r="AF68" i="7"/>
  <c r="X68" i="7"/>
  <c r="P68" i="7"/>
  <c r="W68" i="7"/>
  <c r="AI68" i="7"/>
  <c r="R69" i="7"/>
  <c r="AH69" i="7"/>
  <c r="M70" i="7"/>
  <c r="AC70" i="7"/>
  <c r="AF71" i="7"/>
  <c r="Y71" i="7"/>
  <c r="S71" i="7"/>
  <c r="AA71" i="7"/>
  <c r="AI71" i="7"/>
  <c r="T72" i="7"/>
  <c r="AB72" i="7"/>
  <c r="AJ72" i="7"/>
  <c r="M73" i="7"/>
  <c r="U73" i="7"/>
  <c r="AC73" i="7"/>
  <c r="N74" i="7"/>
  <c r="V74" i="7"/>
  <c r="AD74" i="7"/>
  <c r="P76" i="7"/>
  <c r="X76" i="7"/>
  <c r="AF76" i="7"/>
  <c r="Q77" i="7"/>
  <c r="Y77" i="7"/>
  <c r="AG77" i="7"/>
  <c r="S79" i="7"/>
  <c r="AA79" i="7"/>
  <c r="AI79" i="7"/>
  <c r="T80" i="7"/>
  <c r="AB80" i="7"/>
  <c r="AJ80" i="7"/>
  <c r="M81" i="7"/>
  <c r="U81" i="7"/>
  <c r="AC81" i="7"/>
  <c r="N82" i="7"/>
  <c r="V82" i="7"/>
  <c r="AD82" i="7"/>
  <c r="P84" i="7"/>
  <c r="X84" i="7"/>
  <c r="AF84" i="7"/>
  <c r="Q85" i="7"/>
  <c r="Y85" i="7"/>
  <c r="AG85" i="7"/>
  <c r="R86" i="7"/>
  <c r="Z86" i="7"/>
  <c r="AH86" i="7"/>
  <c r="S87" i="7"/>
  <c r="AA87" i="7"/>
  <c r="AI87" i="7"/>
  <c r="T88" i="7"/>
  <c r="AB88" i="7"/>
  <c r="AJ88" i="7"/>
  <c r="M152" i="7"/>
  <c r="U152" i="7"/>
  <c r="AC152" i="7"/>
  <c r="O154" i="7"/>
  <c r="W154" i="7"/>
  <c r="AE154" i="7"/>
  <c r="S86" i="7"/>
  <c r="AA86" i="7"/>
  <c r="AI86" i="7"/>
  <c r="T87" i="7"/>
  <c r="AB87" i="7"/>
  <c r="AJ87" i="7"/>
  <c r="S77" i="7"/>
  <c r="AA77" i="7"/>
  <c r="AI77" i="7"/>
  <c r="P82" i="7"/>
  <c r="X82" i="7"/>
  <c r="AF82" i="7"/>
  <c r="S85" i="7"/>
  <c r="AA85" i="7"/>
  <c r="AI85" i="7"/>
  <c r="T86" i="7"/>
  <c r="AB86" i="7"/>
  <c r="AJ86" i="7"/>
  <c r="M87" i="7"/>
  <c r="U87" i="7"/>
  <c r="AC87" i="7"/>
  <c r="P153" i="7"/>
  <c r="X153" i="7"/>
  <c r="AF153" i="7"/>
  <c r="Q154" i="7"/>
  <c r="Y154" i="7"/>
  <c r="AG154" i="7"/>
  <c r="P73" i="7"/>
  <c r="X73" i="7"/>
  <c r="AF73" i="7"/>
  <c r="Q74" i="7"/>
  <c r="Y74" i="7"/>
  <c r="AG74" i="7"/>
  <c r="S76" i="7"/>
  <c r="AA76" i="7"/>
  <c r="AI76" i="7"/>
  <c r="T77" i="7"/>
  <c r="AB77" i="7"/>
  <c r="AJ77" i="7"/>
  <c r="P81" i="7"/>
  <c r="X81" i="7"/>
  <c r="AF81" i="7"/>
  <c r="Q82" i="7"/>
  <c r="Y82" i="7"/>
  <c r="AG82" i="7"/>
  <c r="R83" i="7"/>
  <c r="Z83" i="7"/>
  <c r="AH83" i="7"/>
  <c r="S84" i="7"/>
  <c r="AA84" i="7"/>
  <c r="T85" i="7"/>
  <c r="AB85" i="7"/>
  <c r="AJ85" i="7"/>
  <c r="M86" i="7"/>
  <c r="U86" i="7"/>
  <c r="AC86" i="7"/>
  <c r="N87" i="7"/>
  <c r="V87" i="7"/>
  <c r="AD87" i="7"/>
  <c r="P152" i="7"/>
  <c r="X152" i="7"/>
  <c r="AF152" i="7"/>
  <c r="Q153" i="7"/>
  <c r="Y153" i="7"/>
  <c r="AG153" i="7"/>
  <c r="R154" i="7"/>
  <c r="Z154" i="7"/>
  <c r="AH154" i="7"/>
  <c r="R66" i="7"/>
  <c r="Z66" i="7"/>
  <c r="AH66" i="7"/>
  <c r="S67" i="7"/>
  <c r="AA67" i="7"/>
  <c r="AI67" i="7"/>
  <c r="P72" i="7"/>
  <c r="X72" i="7"/>
  <c r="AF72" i="7"/>
  <c r="Q73" i="7"/>
  <c r="Y73" i="7"/>
  <c r="AG73" i="7"/>
  <c r="R74" i="7"/>
  <c r="Z74" i="7"/>
  <c r="AH74" i="7"/>
  <c r="S75" i="7"/>
  <c r="AA75" i="7"/>
  <c r="AI75" i="7"/>
  <c r="T76" i="7"/>
  <c r="AB76" i="7"/>
  <c r="AJ76" i="7"/>
  <c r="M77" i="7"/>
  <c r="U77" i="7"/>
  <c r="AC77" i="7"/>
  <c r="P80" i="7"/>
  <c r="X80" i="7"/>
  <c r="AF80" i="7"/>
  <c r="Q81" i="7"/>
  <c r="Y81" i="7"/>
  <c r="AG81" i="7"/>
  <c r="R82" i="7"/>
  <c r="Z82" i="7"/>
  <c r="AH82" i="7"/>
  <c r="S83" i="7"/>
  <c r="AA83" i="7"/>
  <c r="AI83" i="7"/>
  <c r="T84" i="7"/>
  <c r="AB84" i="7"/>
  <c r="AJ84" i="7"/>
  <c r="M85" i="7"/>
  <c r="U85" i="7"/>
  <c r="AC85" i="7"/>
  <c r="N86" i="7"/>
  <c r="V86" i="7"/>
  <c r="AD86" i="7"/>
  <c r="O87" i="7"/>
  <c r="W87" i="7"/>
  <c r="AE87" i="7"/>
  <c r="P88" i="7"/>
  <c r="X88" i="7"/>
  <c r="AF88" i="7"/>
  <c r="Q152" i="7"/>
  <c r="Y152" i="7"/>
  <c r="AG152" i="7"/>
  <c r="R153" i="7"/>
  <c r="Z153" i="7"/>
  <c r="AH153" i="7"/>
  <c r="S154" i="7"/>
  <c r="AA154" i="7"/>
  <c r="S66" i="7"/>
  <c r="AA66" i="7"/>
  <c r="T67" i="7"/>
  <c r="AB67" i="7"/>
  <c r="P71" i="7"/>
  <c r="X71" i="7"/>
  <c r="Q72" i="7"/>
  <c r="Y72" i="7"/>
  <c r="AG72" i="7"/>
  <c r="R73" i="7"/>
  <c r="Z73" i="7"/>
  <c r="AH73" i="7"/>
  <c r="S74" i="7"/>
  <c r="AA74" i="7"/>
  <c r="T75" i="7"/>
  <c r="AB75" i="7"/>
  <c r="M76" i="7"/>
  <c r="U76" i="7"/>
  <c r="AC76" i="7"/>
  <c r="N77" i="7"/>
  <c r="V77" i="7"/>
  <c r="AD77" i="7"/>
  <c r="P79" i="7"/>
  <c r="X79" i="7"/>
  <c r="Q80" i="7"/>
  <c r="Y80" i="7"/>
  <c r="AG80" i="7"/>
  <c r="R81" i="7"/>
  <c r="Z81" i="7"/>
  <c r="AH81" i="7"/>
  <c r="S82" i="7"/>
  <c r="AA82" i="7"/>
  <c r="T83" i="7"/>
  <c r="AB83" i="7"/>
  <c r="M84" i="7"/>
  <c r="U84" i="7"/>
  <c r="N85" i="7"/>
  <c r="V85" i="7"/>
  <c r="AD85" i="7"/>
  <c r="O86" i="7"/>
  <c r="W86" i="7"/>
  <c r="AE86" i="7"/>
  <c r="P87" i="7"/>
  <c r="X87" i="7"/>
  <c r="AF87" i="7"/>
  <c r="Q88" i="7"/>
  <c r="Y88" i="7"/>
  <c r="AG88" i="7"/>
  <c r="R152" i="7"/>
  <c r="Z152" i="7"/>
  <c r="AH152" i="7"/>
  <c r="S153" i="7"/>
  <c r="AA153" i="7"/>
  <c r="AI153" i="7"/>
  <c r="T154" i="7"/>
  <c r="AB154" i="7"/>
  <c r="AJ154" i="7"/>
  <c r="S73" i="7"/>
  <c r="AA73" i="7"/>
  <c r="AI73" i="7"/>
  <c r="T74" i="7"/>
  <c r="AB74" i="7"/>
  <c r="AJ74" i="7"/>
  <c r="O77" i="7"/>
  <c r="W77" i="7"/>
  <c r="AE77" i="7"/>
  <c r="S81" i="7"/>
  <c r="AA81" i="7"/>
  <c r="AI81" i="7"/>
  <c r="T82" i="7"/>
  <c r="AB82" i="7"/>
  <c r="AJ82" i="7"/>
  <c r="P86" i="7"/>
  <c r="X86" i="7"/>
  <c r="AF86" i="7"/>
  <c r="Q87" i="7"/>
  <c r="Y87" i="7"/>
  <c r="R88" i="7"/>
  <c r="Z88" i="7"/>
  <c r="AH88" i="7"/>
  <c r="S152" i="7"/>
  <c r="AA152" i="7"/>
  <c r="T153" i="7"/>
  <c r="AB153" i="7"/>
  <c r="M154" i="7"/>
  <c r="U154" i="7"/>
  <c r="S72" i="7"/>
  <c r="AA72" i="7"/>
  <c r="T73" i="7"/>
  <c r="AB73" i="7"/>
  <c r="M74" i="7"/>
  <c r="U74" i="7"/>
  <c r="O76" i="7"/>
  <c r="W76" i="7"/>
  <c r="P77" i="7"/>
  <c r="X77" i="7"/>
  <c r="S80" i="7"/>
  <c r="AA80" i="7"/>
  <c r="T81" i="7"/>
  <c r="AB81" i="7"/>
  <c r="M82" i="7"/>
  <c r="U82" i="7"/>
  <c r="P85" i="7"/>
  <c r="X85" i="7"/>
  <c r="Q86" i="7"/>
  <c r="Y86" i="7"/>
  <c r="R87" i="7"/>
  <c r="Z87" i="7"/>
  <c r="S88" i="7"/>
  <c r="AA88" i="7"/>
  <c r="T152" i="7"/>
  <c r="AB152"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14" i="15" l="1"/>
  <c r="AK15" i="15"/>
  <c r="AK5" i="15"/>
  <c r="AK6" i="15"/>
  <c r="AK7" i="15"/>
  <c r="AK10" i="15"/>
  <c r="AK12" i="15"/>
  <c r="AK13" i="15"/>
  <c r="AK11" i="15"/>
  <c r="AK35" i="15"/>
  <c r="AK36" i="15"/>
  <c r="AK28" i="15"/>
  <c r="AK31" i="15"/>
  <c r="AK32" i="15"/>
  <c r="AK18" i="15"/>
  <c r="AK37" i="15"/>
  <c r="AK29" i="15"/>
  <c r="AK9" i="15"/>
  <c r="AK8" i="15"/>
  <c r="AK30" i="15"/>
  <c r="AK33" i="15"/>
  <c r="AK34" i="15"/>
  <c r="AK27" i="15"/>
  <c r="AK38" i="15"/>
  <c r="AK39" i="15"/>
  <c r="AK41" i="15"/>
  <c r="AK40" i="15"/>
  <c r="AK17" i="15"/>
  <c r="AK20" i="15"/>
  <c r="AK19" i="15"/>
  <c r="AK25" i="15"/>
  <c r="AK21" i="15"/>
  <c r="AK22" i="15"/>
  <c r="AK26" i="15"/>
  <c r="AK24" i="15"/>
  <c r="AK23" i="15"/>
  <c r="AK16" i="15"/>
  <c r="AK153" i="7"/>
  <c r="AK82" i="7"/>
  <c r="AK74" i="7"/>
  <c r="AK154" i="7"/>
  <c r="AK83" i="7"/>
  <c r="AK75" i="7"/>
  <c r="AK84" i="7"/>
  <c r="AK76" i="7"/>
  <c r="AK68" i="7"/>
  <c r="AK85" i="7"/>
  <c r="AK77" i="7"/>
  <c r="AK69" i="7"/>
  <c r="AK86" i="7"/>
  <c r="AK78" i="7"/>
  <c r="AK87" i="7"/>
  <c r="AK79" i="7"/>
  <c r="AK88" i="7"/>
  <c r="AK80" i="7"/>
  <c r="AK152" i="7"/>
  <c r="AK81" i="7"/>
  <c r="AK73" i="7"/>
  <c r="AK60" i="7"/>
  <c r="AK52" i="7"/>
  <c r="AK61" i="7"/>
  <c r="AK53" i="7"/>
  <c r="AK45" i="7"/>
  <c r="AK71" i="7"/>
  <c r="AK62" i="7"/>
  <c r="AK54" i="7"/>
  <c r="AK63" i="7"/>
  <c r="AK55" i="7"/>
  <c r="AK47" i="7"/>
  <c r="AK39" i="7"/>
  <c r="AK70" i="7"/>
  <c r="AK64" i="7"/>
  <c r="AK67" i="7"/>
  <c r="AK57" i="7"/>
  <c r="AK49" i="7"/>
  <c r="AK41" i="7"/>
  <c r="AK66" i="7"/>
  <c r="AK65" i="7"/>
  <c r="AK58" i="7"/>
  <c r="AK50" i="7"/>
  <c r="AK42" i="7"/>
  <c r="AK72" i="7"/>
  <c r="AK59" i="7"/>
  <c r="AK51" i="7"/>
  <c r="AK48" i="7"/>
  <c r="AK38" i="7"/>
  <c r="AK36" i="7"/>
  <c r="AK31" i="7"/>
  <c r="AK23" i="7"/>
  <c r="AK43" i="7"/>
  <c r="AK40" i="7"/>
  <c r="AK32" i="7"/>
  <c r="AK24" i="7"/>
  <c r="AK35" i="7"/>
  <c r="AK33" i="7"/>
  <c r="AK37" i="7"/>
  <c r="AK26" i="7"/>
  <c r="AK44" i="7"/>
  <c r="AK27" i="7"/>
  <c r="AK56" i="7"/>
  <c r="AK46" i="7"/>
  <c r="AK34" i="7"/>
  <c r="AK29" i="7"/>
  <c r="AK22" i="7"/>
  <c r="AK28" i="7"/>
  <c r="AK25" i="7"/>
  <c r="AK30" i="7"/>
  <c r="AK149" i="7"/>
  <c r="AK155" i="7"/>
  <c r="AK156" i="7"/>
  <c r="AK157" i="7"/>
  <c r="AK160" i="7"/>
  <c r="AK158" i="7"/>
  <c r="AK129" i="7"/>
  <c r="AK118" i="7"/>
  <c r="AK106" i="7"/>
  <c r="AK133" i="7"/>
  <c r="AK130" i="7"/>
  <c r="AK120" i="7"/>
  <c r="AK108" i="7"/>
  <c r="AK162" i="7"/>
  <c r="AK145" i="7"/>
  <c r="AK121" i="7"/>
  <c r="AK110" i="7"/>
  <c r="AK93" i="7"/>
  <c r="AK151" i="7"/>
  <c r="AK122" i="7"/>
  <c r="AK131" i="7"/>
  <c r="AK124" i="7"/>
  <c r="AK113" i="7"/>
  <c r="AK147" i="7"/>
  <c r="AK134" i="7"/>
  <c r="AK125" i="7"/>
  <c r="AK127" i="7"/>
  <c r="AK116" i="7"/>
  <c r="AK91" i="7"/>
  <c r="AK89" i="7"/>
  <c r="AK12" i="7"/>
  <c r="AK104" i="7"/>
  <c r="AK13" i="7"/>
  <c r="AK112" i="7"/>
  <c r="AK111" i="7"/>
  <c r="AK15" i="7"/>
  <c r="AK114" i="7"/>
  <c r="AK96" i="7"/>
  <c r="AK21" i="7"/>
  <c r="AK17" i="7"/>
  <c r="AK20" i="7"/>
  <c r="AK105" i="7"/>
  <c r="AK95" i="7"/>
  <c r="AK90" i="7"/>
  <c r="AK115" i="7"/>
  <c r="AK123" i="7"/>
  <c r="AK5" i="7"/>
  <c r="AK150" i="7"/>
  <c r="AK102" i="7"/>
  <c r="AK6" i="7"/>
  <c r="AK19" i="7"/>
  <c r="AK7" i="7"/>
  <c r="AK139" i="7"/>
  <c r="AK99" i="7"/>
  <c r="AK140" i="7"/>
  <c r="AK144" i="7"/>
  <c r="AK136" i="7"/>
  <c r="AK8" i="7"/>
  <c r="AK142" i="7"/>
  <c r="AK9" i="7"/>
  <c r="AK18" i="7"/>
  <c r="AK138" i="7"/>
  <c r="AK103" i="7"/>
  <c r="AK10" i="7"/>
  <c r="AK132" i="7"/>
  <c r="AK141" i="7"/>
  <c r="AK137" i="7"/>
  <c r="AK101" i="7"/>
  <c r="AK11" i="7"/>
  <c r="AK135" i="7"/>
  <c r="AK97" i="7"/>
  <c r="AK100" i="7"/>
  <c r="AK98" i="7"/>
  <c r="AK143" i="7"/>
  <c r="AK159" i="7"/>
  <c r="AK107" i="7"/>
  <c r="AK161" i="7"/>
  <c r="AK109" i="7"/>
  <c r="AK117" i="7"/>
  <c r="AK119" i="7"/>
  <c r="AK126" i="7"/>
  <c r="AK14" i="7"/>
  <c r="AK128" i="7"/>
  <c r="AK16" i="7"/>
  <c r="AK146" i="7"/>
  <c r="AK92" i="7"/>
  <c r="AK148" i="7"/>
  <c r="AK94"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BJ110" i="3" s="1"/>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01" i="3" l="1"/>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O78" i="3"/>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T102" i="3" l="1"/>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8" i="3"/>
  <c r="AN92" i="16" s="1"/>
  <c r="AN100" i="3"/>
  <c r="AN103" i="3"/>
  <c r="AN97" i="16" s="1"/>
  <c r="AN102" i="3"/>
  <c r="AN96" i="16" s="1"/>
  <c r="AN105" i="3"/>
  <c r="AN99" i="16" s="1"/>
  <c r="AN101" i="3"/>
  <c r="AN95" i="16" s="1"/>
  <c r="AN104" i="3"/>
  <c r="AN98" i="16" s="1"/>
  <c r="AN93" i="16"/>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94" i="16"/>
  <c r="AN87" i="16"/>
  <c r="AN82" i="3"/>
  <c r="AN76" i="16" s="1"/>
  <c r="AN85" i="3"/>
  <c r="AN79" i="16" s="1"/>
  <c r="AN86" i="3"/>
  <c r="AN80" i="16" s="1"/>
  <c r="AN81" i="3"/>
  <c r="AN75" i="16" s="1"/>
  <c r="AM22" i="3"/>
  <c r="AM20" i="16"/>
  <c r="BL110" i="3"/>
  <c r="BL9" i="3" s="1"/>
  <c r="AO110" i="3"/>
  <c r="AO9" i="3" s="1"/>
  <c r="R51" i="3"/>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2" i="3" l="1"/>
  <c r="R50" i="3"/>
  <c r="R49" i="3"/>
  <c r="R53" i="3"/>
  <c r="CK6" i="3"/>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Q61" i="3"/>
  <c r="AN124" i="3"/>
  <c r="CH121" i="3"/>
  <c r="BJ122" i="3"/>
  <c r="BJ24" i="3" s="1"/>
  <c r="R24" i="3"/>
  <c r="CI20" i="16"/>
  <c r="AN131" i="3"/>
  <c r="AN120" i="3"/>
  <c r="CI141" i="3"/>
  <c r="CH126" i="3"/>
  <c r="CH118" i="3"/>
  <c r="AN116" i="3"/>
  <c r="O63"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BK127" i="3" s="1"/>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CK110" i="3"/>
  <c r="CK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CL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AQ101" i="3" l="1"/>
  <c r="AQ95" i="16" s="1"/>
  <c r="AQ99" i="3"/>
  <c r="AQ98" i="3"/>
  <c r="AQ104" i="3"/>
  <c r="AQ98" i="16" s="1"/>
  <c r="AQ103" i="3"/>
  <c r="AQ97" i="16" s="1"/>
  <c r="AQ102" i="3"/>
  <c r="AQ96" i="16" s="1"/>
  <c r="AQ100" i="3"/>
  <c r="AQ94" i="16" s="1"/>
  <c r="AQ105" i="3"/>
  <c r="AQ99" i="16" s="1"/>
  <c r="AP101" i="3"/>
  <c r="AP95" i="16" s="1"/>
  <c r="AP100" i="3"/>
  <c r="AP98" i="3"/>
  <c r="AP99" i="3"/>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94" i="3"/>
  <c r="AP88" i="16" s="1"/>
  <c r="AP93" i="3"/>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BK36" i="3"/>
  <c r="BK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92" i="16"/>
  <c r="AP93" i="16"/>
  <c r="AP83" i="3"/>
  <c r="AP77" i="16" s="1"/>
  <c r="AP84" i="3"/>
  <c r="AP78" i="16" s="1"/>
  <c r="AP87" i="16"/>
  <c r="AP86" i="3"/>
  <c r="AP80" i="16" s="1"/>
  <c r="AP82" i="3"/>
  <c r="AP76" i="16" s="1"/>
  <c r="AP89" i="16"/>
  <c r="AP94" i="16"/>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92" i="16"/>
  <c r="AQ84" i="3"/>
  <c r="AQ78" i="16" s="1"/>
  <c r="AQ86" i="3"/>
  <c r="AQ80" i="16" s="1"/>
  <c r="AQ90" i="16"/>
  <c r="AQ83" i="3"/>
  <c r="AQ77" i="16" s="1"/>
  <c r="AQ81" i="3"/>
  <c r="AQ75" i="16" s="1"/>
  <c r="AQ82" i="3"/>
  <c r="AQ76" i="16" s="1"/>
  <c r="AQ85" i="3"/>
  <c r="AQ79" i="16" s="1"/>
  <c r="AQ93" i="16"/>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FD6" i="3"/>
  <c r="AS6" i="3"/>
  <c r="AS110" i="3" s="1"/>
  <c r="AS9" i="3" s="1"/>
  <c r="X6" i="3"/>
  <c r="X110" i="3" s="1"/>
  <c r="X9" i="3" s="1"/>
  <c r="DJ6" i="3"/>
  <c r="DJ110" i="3" s="1"/>
  <c r="DJ9" i="3" s="1"/>
  <c r="CM6" i="3"/>
  <c r="DI10" i="3" l="1"/>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J101" i="3"/>
  <c r="DJ100" i="3"/>
  <c r="DJ98" i="3"/>
  <c r="DJ105" i="3"/>
  <c r="DJ99" i="3"/>
  <c r="DJ103" i="3"/>
  <c r="DJ102" i="3"/>
  <c r="DJ104"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DJ89" i="3"/>
  <c r="DJ87" i="3"/>
  <c r="DJ92" i="3"/>
  <c r="DJ91" i="3"/>
  <c r="DJ90" i="3"/>
  <c r="DJ96" i="3"/>
  <c r="DJ95" i="3"/>
  <c r="DJ93" i="3"/>
  <c r="DJ94" i="3"/>
  <c r="DJ88"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DI125" i="3"/>
  <c r="CK116" i="3"/>
  <c r="DI139"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DI143" i="3"/>
  <c r="CK141" i="3"/>
  <c r="AP129" i="3"/>
  <c r="AP127" i="3" s="1"/>
  <c r="DI140" i="3"/>
  <c r="AQ66" i="3"/>
  <c r="BM121" i="3"/>
  <c r="AR116" i="3"/>
  <c r="CK139" i="3"/>
  <c r="AP117" i="3"/>
  <c r="AP118" i="3"/>
  <c r="DI121"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DI131"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DI126" i="3"/>
  <c r="DI117" i="3"/>
  <c r="DI128" i="3"/>
  <c r="DI124"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28" i="3"/>
  <c r="DJ42" i="3"/>
  <c r="DJ39" i="3"/>
  <c r="DJ97" i="3"/>
  <c r="DJ33" i="3"/>
  <c r="DJ20" i="3"/>
  <c r="DJ80" i="3"/>
  <c r="DJ45" i="3"/>
  <c r="DJ15" i="3"/>
  <c r="DJ16" i="3" s="1"/>
  <c r="DJ77" i="3"/>
  <c r="DJ72" i="3"/>
  <c r="DJ38" i="3"/>
  <c r="DJ29" i="3"/>
  <c r="DJ40" i="3"/>
  <c r="DJ31" i="3"/>
  <c r="DJ32" i="3" s="1"/>
  <c r="DJ30" i="3"/>
  <c r="DJ73" i="3"/>
  <c r="DJ44" i="3"/>
  <c r="DJ14" i="3"/>
  <c r="DJ35" i="3"/>
  <c r="DJ21" i="3"/>
  <c r="DJ22" i="3" s="1"/>
  <c r="DJ65" i="3"/>
  <c r="DJ70" i="3" s="1"/>
  <c r="DJ75" i="3"/>
  <c r="DJ13" i="3"/>
  <c r="DJ18" i="3"/>
  <c r="DJ76" i="3"/>
  <c r="DJ19" i="3"/>
  <c r="DJ47" i="3"/>
  <c r="DJ48" i="3"/>
  <c r="DJ27" i="3"/>
  <c r="DJ41" i="3"/>
  <c r="DJ43" i="3"/>
  <c r="DJ10" i="3"/>
  <c r="DJ121" i="3" s="1"/>
  <c r="DJ82" i="3"/>
  <c r="DJ86" i="3"/>
  <c r="DJ85" i="3"/>
  <c r="DJ81" i="3"/>
  <c r="DJ83"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I113" i="3" l="1"/>
  <c r="DI114" i="3"/>
  <c r="DI129" i="3"/>
  <c r="DI123" i="3"/>
  <c r="DI141" i="3"/>
  <c r="DI119" i="3"/>
  <c r="DI138" i="3"/>
  <c r="DI120" i="3"/>
  <c r="DI144" i="3"/>
  <c r="DI118" i="3"/>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AQ127" i="3"/>
  <c r="AN130" i="3"/>
  <c r="AN61" i="3" s="1"/>
  <c r="DG17" i="3"/>
  <c r="U135" i="3"/>
  <c r="U133" i="3"/>
  <c r="U132" i="3"/>
  <c r="U60" i="3"/>
  <c r="U56" i="3"/>
  <c r="U57" i="3"/>
  <c r="U59" i="3"/>
  <c r="U79" i="3"/>
  <c r="AR127" i="3"/>
  <c r="BL49" i="3"/>
  <c r="BL54" i="3"/>
  <c r="DG24" i="3"/>
  <c r="BK130" i="3"/>
  <c r="BK63" i="3" s="1"/>
  <c r="AO17" i="3"/>
  <c r="AO16" i="16" s="1"/>
  <c r="DG23" i="3"/>
  <c r="DI127"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DI142" i="3"/>
  <c r="DI79" i="3" s="1"/>
  <c r="BL133" i="3"/>
  <c r="BN114" i="3"/>
  <c r="BL57" i="3"/>
  <c r="BL136" i="3"/>
  <c r="BN67" i="3"/>
  <c r="DF134" i="3"/>
  <c r="DF132" i="3"/>
  <c r="DF56" i="3"/>
  <c r="DF60" i="3"/>
  <c r="DF57" i="3"/>
  <c r="DF135" i="3"/>
  <c r="DF59" i="3"/>
  <c r="DF133" i="3"/>
  <c r="DF136" i="3"/>
  <c r="ED12" i="3"/>
  <c r="ED17"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DJ66" i="3"/>
  <c r="AS126" i="3"/>
  <c r="DJ68" i="3"/>
  <c r="AS117" i="3"/>
  <c r="DJ67" i="3"/>
  <c r="AS143" i="3"/>
  <c r="X124" i="3"/>
  <c r="AS139" i="3"/>
  <c r="X113" i="3"/>
  <c r="CL131" i="3"/>
  <c r="DJ118" i="3"/>
  <c r="FB70" i="3"/>
  <c r="DI122" i="3"/>
  <c r="DI24" i="3" s="1"/>
  <c r="DJ114" i="3"/>
  <c r="ED13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AQ78" i="3"/>
  <c r="AQ72" i="16" s="1"/>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AQ49"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I115" i="3" l="1"/>
  <c r="DI53" i="3" s="1"/>
  <c r="DI137" i="3"/>
  <c r="DI55" i="3" s="1"/>
  <c r="DI132" i="3" s="1"/>
  <c r="DI112" i="3"/>
  <c r="AR12" i="3"/>
  <c r="AR12" i="16" s="1"/>
  <c r="DH24" i="3"/>
  <c r="AT101" i="3"/>
  <c r="AT95" i="16" s="1"/>
  <c r="AT100" i="3"/>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DI136" i="3"/>
  <c r="AQ24" i="3"/>
  <c r="AQ22" i="16" s="1"/>
  <c r="AQ25" i="3"/>
  <c r="AQ23" i="16" s="1"/>
  <c r="ED136" i="3"/>
  <c r="DI134" i="3"/>
  <c r="ED36" i="3"/>
  <c r="ED37" i="3"/>
  <c r="DI26" i="3"/>
  <c r="DH36" i="3"/>
  <c r="DH37" i="3"/>
  <c r="AQ37" i="3"/>
  <c r="AQ35" i="16" s="1"/>
  <c r="AQ36" i="3"/>
  <c r="AQ34" i="16" s="1"/>
  <c r="BM37" i="3"/>
  <c r="BM36" i="3"/>
  <c r="CK37" i="3"/>
  <c r="CK36" i="3"/>
  <c r="AR37" i="3"/>
  <c r="AR36" i="3"/>
  <c r="DI37" i="3"/>
  <c r="DI36" i="3"/>
  <c r="EG69" i="3"/>
  <c r="DH60" i="3"/>
  <c r="AP58" i="3"/>
  <c r="AP52" i="16" s="1"/>
  <c r="DH23" i="3"/>
  <c r="AQ60" i="3"/>
  <c r="AQ54" i="16" s="1"/>
  <c r="DI59" i="3"/>
  <c r="DI60" i="3"/>
  <c r="AQ59" i="3"/>
  <c r="AQ53" i="16" s="1"/>
  <c r="AQ132" i="3"/>
  <c r="ED60" i="3"/>
  <c r="AQ133" i="3"/>
  <c r="AQ136" i="3"/>
  <c r="ED57" i="3"/>
  <c r="DI57" i="3"/>
  <c r="BK62" i="3"/>
  <c r="BK61" i="3"/>
  <c r="BK64" i="3"/>
  <c r="AR133" i="3"/>
  <c r="AN62" i="3"/>
  <c r="AN63" i="3"/>
  <c r="AN64" i="3"/>
  <c r="CK51" i="3"/>
  <c r="AP79" i="3"/>
  <c r="AP73" i="16" s="1"/>
  <c r="BM25" i="3"/>
  <c r="U130" i="3"/>
  <c r="U64" i="3" s="1"/>
  <c r="CK133" i="3"/>
  <c r="CK59" i="3"/>
  <c r="CK60" i="3"/>
  <c r="CK134" i="3"/>
  <c r="CK56" i="3"/>
  <c r="AQ56" i="3"/>
  <c r="AQ50" i="16" s="1"/>
  <c r="DI58" i="3"/>
  <c r="ED59" i="3"/>
  <c r="DI133" i="3"/>
  <c r="DI56" i="3"/>
  <c r="DI23" i="3"/>
  <c r="CK49" i="3"/>
  <c r="CK50" i="3"/>
  <c r="CK53" i="3"/>
  <c r="CK52" i="3"/>
  <c r="AQ12" i="3"/>
  <c r="AQ12" i="16" s="1"/>
  <c r="DI25" i="3"/>
  <c r="CL112" i="3"/>
  <c r="CL12" i="3" s="1"/>
  <c r="AR51" i="3"/>
  <c r="AP25" i="3"/>
  <c r="AP23" i="16" s="1"/>
  <c r="AR49" i="3"/>
  <c r="AP24" i="3"/>
  <c r="AP22" i="16" s="1"/>
  <c r="AR53" i="3"/>
  <c r="AP23" i="3"/>
  <c r="AP21" i="16" s="1"/>
  <c r="AR54" i="3"/>
  <c r="X112" i="3"/>
  <c r="X17" i="3" s="1"/>
  <c r="AR52" i="3"/>
  <c r="ED58" i="3"/>
  <c r="ED133" i="3"/>
  <c r="AQ134" i="3"/>
  <c r="AQ58" i="3"/>
  <c r="AQ52" i="16" s="1"/>
  <c r="DI135" i="3"/>
  <c r="AQ57" i="3"/>
  <c r="AQ51" i="16" s="1"/>
  <c r="ED132" i="3"/>
  <c r="ED56" i="3"/>
  <c r="AP17" i="3"/>
  <c r="AP16" i="16" s="1"/>
  <c r="DJ142" i="3"/>
  <c r="DJ78" i="3" s="1"/>
  <c r="BM17" i="3"/>
  <c r="AP51" i="3"/>
  <c r="AP45" i="16" s="1"/>
  <c r="CK57" i="3"/>
  <c r="EF112" i="3"/>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DI54" i="3"/>
  <c r="CK24" i="3"/>
  <c r="AR58" i="3"/>
  <c r="FB127" i="3"/>
  <c r="BM59" i="3"/>
  <c r="BM134" i="3"/>
  <c r="BM56" i="3"/>
  <c r="DI49" i="3"/>
  <c r="CK23" i="3"/>
  <c r="CL122" i="3"/>
  <c r="CL23" i="3" s="1"/>
  <c r="BM60" i="3"/>
  <c r="AR132" i="3"/>
  <c r="CK25" i="3"/>
  <c r="CL137" i="3"/>
  <c r="CL55" i="3" s="1"/>
  <c r="CL59" i="3" s="1"/>
  <c r="BM133" i="3"/>
  <c r="AR25" i="3"/>
  <c r="AR59" i="3"/>
  <c r="BM52" i="3"/>
  <c r="DI51" i="3"/>
  <c r="BM58" i="3"/>
  <c r="AR26" i="3"/>
  <c r="AR57" i="3"/>
  <c r="AR135" i="3"/>
  <c r="DI50" i="3"/>
  <c r="DI52" i="3"/>
  <c r="AR23" i="3"/>
  <c r="AR60" i="3"/>
  <c r="AR134" i="3"/>
  <c r="BM57" i="3"/>
  <c r="BM132" i="3"/>
  <c r="DI78" i="3"/>
  <c r="EE122" i="3"/>
  <c r="EE23" i="3" s="1"/>
  <c r="BN127" i="3"/>
  <c r="BN122" i="3"/>
  <c r="BN25" i="3" s="1"/>
  <c r="BN137" i="3"/>
  <c r="BN55" i="3" s="1"/>
  <c r="BN56" i="3" s="1"/>
  <c r="X142" i="3"/>
  <c r="X78" i="3" s="1"/>
  <c r="CJ61" i="3"/>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F17" i="3"/>
  <c r="EF12"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94" i="16"/>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I12" i="3" l="1"/>
  <c r="DI17" i="3"/>
  <c r="X51" i="3"/>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DI130" i="3"/>
  <c r="DI63" i="3" s="1"/>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D17" i="3"/>
  <c r="FD12" i="3"/>
  <c r="FC78" i="3"/>
  <c r="FC79"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ED62" i="3" l="1"/>
  <c r="ED63" i="3"/>
  <c r="DL142" i="3"/>
  <c r="FC17" i="3"/>
  <c r="Y79" i="3"/>
  <c r="Y25" i="3"/>
  <c r="Y23" i="3"/>
  <c r="DI64" i="3"/>
  <c r="DI61" i="3"/>
  <c r="DI62"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DM127" i="3" s="1"/>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DL78" i="3"/>
  <c r="DL79"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Z50" i="3" l="1"/>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M37" i="3"/>
  <c r="DM36" i="3"/>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EH62" i="3"/>
  <c r="EH6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27" i="3" s="1"/>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AA12"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EG63" i="3" l="1"/>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X87" i="3"/>
  <c r="AU81" i="16" s="1"/>
  <c r="AX92" i="3"/>
  <c r="AU86" i="16" s="1"/>
  <c r="AX91" i="3"/>
  <c r="AU85" i="16" s="1"/>
  <c r="AX90" i="3"/>
  <c r="AU84" i="16" s="1"/>
  <c r="AX93" i="3"/>
  <c r="AU87" i="16" s="1"/>
  <c r="AX96" i="3"/>
  <c r="AU90" i="16" s="1"/>
  <c r="AX88" i="3"/>
  <c r="AX95" i="3"/>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CQ36" i="3"/>
  <c r="CQ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EJ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U89" i="16"/>
  <c r="AX83" i="3"/>
  <c r="AU77" i="16" s="1"/>
  <c r="AX86" i="3"/>
  <c r="AU80" i="16" s="1"/>
  <c r="AX85" i="3"/>
  <c r="AU79" i="16" s="1"/>
  <c r="AU83" i="16"/>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FI112" i="3" l="1"/>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FH37"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FI12" i="3"/>
  <c r="BU120" i="3"/>
  <c r="BU123" i="3"/>
  <c r="AW50" i="3"/>
  <c r="AW51" i="3"/>
  <c r="AW54" i="3"/>
  <c r="AW52" i="3"/>
  <c r="AW49" i="3"/>
  <c r="AW53" i="3"/>
  <c r="FI79" i="3"/>
  <c r="EL79" i="3"/>
  <c r="EL17" i="3"/>
  <c r="EL12" i="3"/>
  <c r="BU117" i="3"/>
  <c r="AW24" i="3"/>
  <c r="AW23" i="3"/>
  <c r="AW25" i="3"/>
  <c r="AW26" i="3"/>
  <c r="FG52" i="3"/>
  <c r="FG50" i="3"/>
  <c r="FG54" i="3"/>
  <c r="FG53" i="3"/>
  <c r="FG51" i="3"/>
  <c r="FG49" i="3"/>
  <c r="DP69" i="3"/>
  <c r="BU143" i="3"/>
  <c r="BU131" i="3"/>
  <c r="FG26" i="3"/>
  <c r="FG24" i="3"/>
  <c r="FG25" i="3"/>
  <c r="FG23" i="3"/>
  <c r="EL26" i="3"/>
  <c r="EL24" i="3"/>
  <c r="DP71" i="3"/>
  <c r="BU119" i="3"/>
  <c r="BU121" i="3"/>
  <c r="CR127" i="3"/>
  <c r="DO127" i="3"/>
  <c r="FG17" i="3"/>
  <c r="FG12" i="3"/>
  <c r="EI64" i="3"/>
  <c r="EI62" i="3"/>
  <c r="EI63" i="3"/>
  <c r="EI61" i="3"/>
  <c r="EK51" i="3"/>
  <c r="EK52" i="3"/>
  <c r="FF61" i="3"/>
  <c r="FF62" i="3"/>
  <c r="FF64" i="3"/>
  <c r="FF63"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CR49" i="3" l="1"/>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C62" i="3"/>
  <c r="AC61" i="3"/>
  <c r="AC64" i="3"/>
  <c r="AC63"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CS50" i="3" l="1"/>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O79" i="3"/>
  <c r="EO78"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FK63" i="3" l="1"/>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CW49"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EN63" i="3" l="1"/>
  <c r="EP79" i="3"/>
  <c r="AI45" i="3"/>
  <c r="AI76" i="3"/>
  <c r="AI40" i="3"/>
  <c r="AI81" i="3"/>
  <c r="AI80" i="3"/>
  <c r="AI82" i="3"/>
  <c r="AI30" i="3"/>
  <c r="AI20" i="3"/>
  <c r="CW17" i="3"/>
  <c r="AI77" i="3"/>
  <c r="AI31" i="3"/>
  <c r="AI32" i="3" s="1"/>
  <c r="DT12" i="3"/>
  <c r="AI10" i="3"/>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AI123"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AI129" i="3"/>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AI140" i="3"/>
  <c r="BE114" i="3"/>
  <c r="BE139" i="3"/>
  <c r="BZ115" i="3"/>
  <c r="BZ52" i="3" s="1"/>
  <c r="FN51" i="3"/>
  <c r="FN53" i="3"/>
  <c r="FN54" i="3"/>
  <c r="FN49" i="3"/>
  <c r="FN52" i="3"/>
  <c r="FN50" i="3"/>
  <c r="BD115" i="3"/>
  <c r="BD52" i="3" s="1"/>
  <c r="CX119" i="3"/>
  <c r="CX144" i="3"/>
  <c r="CX142" i="3" s="1"/>
  <c r="CX66" i="3"/>
  <c r="CX124" i="3"/>
  <c r="EQ112" i="3"/>
  <c r="CY120" i="3"/>
  <c r="AI138" i="3"/>
  <c r="CY138" i="3"/>
  <c r="CY121" i="3"/>
  <c r="AI114" i="3"/>
  <c r="AI120"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AI143" i="3"/>
  <c r="ER116" i="3"/>
  <c r="AI126" i="3"/>
  <c r="ER66" i="3"/>
  <c r="ER144" i="3"/>
  <c r="CY124" i="3"/>
  <c r="CY118" i="3"/>
  <c r="CX139" i="3"/>
  <c r="CX69" i="3"/>
  <c r="EQ115" i="3"/>
  <c r="FP114" i="3"/>
  <c r="FP139" i="3"/>
  <c r="FP113" i="3"/>
  <c r="BE68" i="3"/>
  <c r="ER143" i="3"/>
  <c r="ER113" i="3"/>
  <c r="ER123" i="3"/>
  <c r="CY66" i="3"/>
  <c r="AI118" i="3"/>
  <c r="AI116" i="3"/>
  <c r="AI139" i="3"/>
  <c r="AI119" i="3"/>
  <c r="CY71" i="3"/>
  <c r="CV130" i="3"/>
  <c r="CV64" i="3" s="1"/>
  <c r="AI131" i="3"/>
  <c r="AI141" i="3"/>
  <c r="AI121" i="3"/>
  <c r="AI117" i="3"/>
  <c r="AI124" i="3"/>
  <c r="CY128" i="3"/>
  <c r="CY117" i="3"/>
  <c r="CY113" i="3"/>
  <c r="CX113" i="3"/>
  <c r="CX140" i="3"/>
  <c r="CX128" i="3"/>
  <c r="FP70" i="3"/>
  <c r="BE116" i="3"/>
  <c r="BE113" i="3"/>
  <c r="BE131" i="3"/>
  <c r="AI113" i="3"/>
  <c r="AI125" i="3"/>
  <c r="AI144" i="3"/>
  <c r="AI128"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FO17" i="3" l="1"/>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AI142" i="3"/>
  <c r="AI79" i="3" s="1"/>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AI127"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AI112" i="3"/>
  <c r="AI17" i="3" s="1"/>
  <c r="CX137" i="3"/>
  <c r="CX55" i="3" s="1"/>
  <c r="CX58" i="3" s="1"/>
  <c r="AI137" i="3"/>
  <c r="FP115" i="3"/>
  <c r="FP53" i="3" s="1"/>
  <c r="ER122" i="3"/>
  <c r="ER25" i="3" s="1"/>
  <c r="BE137" i="3"/>
  <c r="BE55" i="3" s="1"/>
  <c r="BE59" i="3" s="1"/>
  <c r="FP122" i="3"/>
  <c r="FP23" i="3" s="1"/>
  <c r="FP142" i="3"/>
  <c r="FP78" i="3" s="1"/>
  <c r="CX115" i="3"/>
  <c r="CX54" i="3" s="1"/>
  <c r="CA53" i="3"/>
  <c r="AI122" i="3"/>
  <c r="EQ23" i="3"/>
  <c r="CA50" i="3"/>
  <c r="CA58" i="3"/>
  <c r="CA49" i="3"/>
  <c r="CC114" i="3"/>
  <c r="CA51" i="3"/>
  <c r="CC138" i="3"/>
  <c r="CA57" i="3"/>
  <c r="CA56" i="3"/>
  <c r="CA60" i="3"/>
  <c r="EQ26" i="3"/>
  <c r="CA132" i="3"/>
  <c r="DV70" i="3"/>
  <c r="CA135" i="3"/>
  <c r="AI115" i="3"/>
  <c r="CA136" i="3"/>
  <c r="BE115" i="3"/>
  <c r="BE51" i="3" s="1"/>
  <c r="CA134" i="3"/>
  <c r="CA133" i="3"/>
  <c r="EQ79" i="3"/>
  <c r="EQ78" i="3"/>
  <c r="EQ17" i="3"/>
  <c r="EQ12" i="3"/>
  <c r="FN62" i="3"/>
  <c r="EP64"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ER17" i="3" l="1"/>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AI37" i="3"/>
  <c r="AI36" i="3"/>
  <c r="CX36" i="3"/>
  <c r="CX37" i="3"/>
  <c r="BE37" i="3"/>
  <c r="BE36" i="3"/>
  <c r="CA9" i="16"/>
  <c r="AI78" i="3"/>
  <c r="CX24" i="3"/>
  <c r="CX26" i="3"/>
  <c r="CX23" i="3"/>
  <c r="ES142" i="3"/>
  <c r="ES78" i="3" s="1"/>
  <c r="ER60" i="3"/>
  <c r="ER58" i="3"/>
  <c r="BE26" i="3"/>
  <c r="AH64" i="3"/>
  <c r="BE25" i="3"/>
  <c r="ER136" i="3"/>
  <c r="AH61" i="3"/>
  <c r="ER135" i="3"/>
  <c r="AH62" i="3"/>
  <c r="ER59" i="3"/>
  <c r="ER57" i="3"/>
  <c r="ER132" i="3"/>
  <c r="ER133" i="3"/>
  <c r="ER134" i="3"/>
  <c r="AI55" i="3"/>
  <c r="AI56" i="3" s="1"/>
  <c r="CY54" i="3"/>
  <c r="CY51" i="3"/>
  <c r="BZ130" i="3"/>
  <c r="BZ64" i="3" s="1"/>
  <c r="CY136" i="3"/>
  <c r="CY134" i="3"/>
  <c r="CY132" i="3"/>
  <c r="CY133" i="3"/>
  <c r="CY56" i="3"/>
  <c r="CY59" i="3"/>
  <c r="BE52" i="3"/>
  <c r="CY135" i="3"/>
  <c r="CY57" i="3"/>
  <c r="AK49" i="3"/>
  <c r="AI23" i="3"/>
  <c r="BE78" i="3"/>
  <c r="CZ142" i="3"/>
  <c r="CZ79" i="3" s="1"/>
  <c r="CY17" i="3"/>
  <c r="CW61" i="3"/>
  <c r="AK79" i="3"/>
  <c r="BD130" i="3"/>
  <c r="BD63" i="3" s="1"/>
  <c r="CW62" i="3"/>
  <c r="FO130" i="3"/>
  <c r="FO61" i="3" s="1"/>
  <c r="CY52" i="3"/>
  <c r="CY23" i="3"/>
  <c r="BY62" i="3"/>
  <c r="BY63" i="3"/>
  <c r="CY53" i="3"/>
  <c r="AI12" i="3"/>
  <c r="DW127" i="3"/>
  <c r="CY49" i="3"/>
  <c r="BC29" i="16"/>
  <c r="CC127" i="3"/>
  <c r="CC112" i="3"/>
  <c r="CC12" i="3" s="1"/>
  <c r="AK136" i="3"/>
  <c r="CY24" i="3"/>
  <c r="AK57" i="3"/>
  <c r="CY26" i="3"/>
  <c r="AK58" i="3"/>
  <c r="AK132"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AI26" i="3"/>
  <c r="ES137" i="3"/>
  <c r="ES55" i="3" s="1"/>
  <c r="ES58" i="3" s="1"/>
  <c r="AI24" i="3"/>
  <c r="CC142" i="3"/>
  <c r="CC79" i="3" s="1"/>
  <c r="AI25" i="3"/>
  <c r="FQ127" i="3"/>
  <c r="BE136" i="3"/>
  <c r="BE56" i="3"/>
  <c r="CX17" i="3"/>
  <c r="BE57" i="3"/>
  <c r="BE132" i="3"/>
  <c r="BE135" i="3"/>
  <c r="BE134" i="3"/>
  <c r="CX49" i="3"/>
  <c r="CX134" i="3"/>
  <c r="CX52" i="3"/>
  <c r="CX135" i="3"/>
  <c r="CX57" i="3"/>
  <c r="CX50" i="3"/>
  <c r="CX133" i="3"/>
  <c r="AI53" i="3"/>
  <c r="CX51" i="3"/>
  <c r="CX53" i="3"/>
  <c r="DA139" i="3"/>
  <c r="CX136" i="3"/>
  <c r="CX59" i="3"/>
  <c r="CX60" i="3"/>
  <c r="AK60" i="3"/>
  <c r="AK134" i="3"/>
  <c r="AK135" i="3"/>
  <c r="AK133" i="3"/>
  <c r="CA130" i="3"/>
  <c r="CA64" i="3" s="1"/>
  <c r="FP136" i="3"/>
  <c r="CZ115" i="3"/>
  <c r="CZ51" i="3" s="1"/>
  <c r="FQ122" i="3"/>
  <c r="FQ23" i="3" s="1"/>
  <c r="FP133" i="3"/>
  <c r="FP58" i="3"/>
  <c r="DA123" i="3"/>
  <c r="AI51" i="3"/>
  <c r="FP135" i="3"/>
  <c r="FP57" i="3"/>
  <c r="DA120" i="3"/>
  <c r="FP132" i="3"/>
  <c r="AI54" i="3"/>
  <c r="AI49" i="3"/>
  <c r="BF128" i="3"/>
  <c r="DW142" i="3"/>
  <c r="DW79" i="3" s="1"/>
  <c r="ET127" i="3"/>
  <c r="AI50" i="3"/>
  <c r="BF143" i="3"/>
  <c r="AI52"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FO64" i="3" l="1"/>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AK130" i="3"/>
  <c r="AK62"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ER61" i="3" l="1"/>
  <c r="ER64" i="3"/>
  <c r="ER63" i="3"/>
  <c r="FR17" i="3"/>
  <c r="FP63" i="3"/>
  <c r="FP62" i="3"/>
  <c r="FR79" i="3"/>
  <c r="FP64" i="3"/>
  <c r="FR54" i="3"/>
  <c r="FR25" i="3"/>
  <c r="FR49" i="3"/>
  <c r="FR23" i="3"/>
  <c r="FR24" i="3"/>
  <c r="BI101" i="3"/>
  <c r="BI95" i="16" s="1"/>
  <c r="BI100" i="3"/>
  <c r="BI94" i="16" s="1"/>
  <c r="BI99" i="3"/>
  <c r="BG93" i="16" s="1"/>
  <c r="BI98" i="3"/>
  <c r="BG92" i="16" s="1"/>
  <c r="BI105" i="3"/>
  <c r="BI104" i="3"/>
  <c r="BI98" i="16" s="1"/>
  <c r="BI103" i="3"/>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AK61"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AK64" i="3"/>
  <c r="FQ130" i="3"/>
  <c r="FQ63" i="3" s="1"/>
  <c r="CB130" i="3"/>
  <c r="CB64" i="3" s="1"/>
  <c r="BE62" i="3"/>
  <c r="DV130" i="3"/>
  <c r="DV63" i="3" s="1"/>
  <c r="FS127" i="3"/>
  <c r="BG134" i="3"/>
  <c r="DA25" i="3"/>
  <c r="CE119" i="3"/>
  <c r="DA24" i="3"/>
  <c r="DA26" i="3"/>
  <c r="DY69" i="3"/>
  <c r="BE61" i="3"/>
  <c r="BE64" i="3"/>
  <c r="AK63"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99" i="16"/>
  <c r="BI85" i="3"/>
  <c r="BG79" i="16" s="1"/>
  <c r="BI82" i="3"/>
  <c r="BG76" i="16" s="1"/>
  <c r="BI97" i="16"/>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ES62" i="3" l="1"/>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Y142" i="3" s="1"/>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DB62" i="3" l="1"/>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FU64"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3" i="3" l="1"/>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EY64" i="3"/>
  <c r="FY78" i="3"/>
  <c r="FY79" i="3"/>
  <c r="FA122" i="3"/>
  <c r="FA142" i="3"/>
  <c r="FA112" i="3"/>
  <c r="FA137" i="3"/>
  <c r="FA55" i="3" s="1"/>
  <c r="FA136" i="3" s="1"/>
  <c r="FY127" i="3"/>
  <c r="FA115" i="3"/>
  <c r="FA127" i="3"/>
  <c r="FY137" i="3"/>
  <c r="FY55" i="3" s="1"/>
  <c r="FY58" i="3" s="1"/>
  <c r="FW130" i="3"/>
  <c r="FY122" i="3"/>
  <c r="FY115" i="3"/>
  <c r="B35" i="6"/>
  <c r="C35" i="6" s="1"/>
  <c r="FY12" i="3" l="1"/>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<sst xmlns="http://schemas.openxmlformats.org/spreadsheetml/2006/main" count="1747" uniqueCount="507">
  <si>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</si>
  <si>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</si>
  <si>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</si>
  <si>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</si>
  <si>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</si>
  <si>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</si>
  <si>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</si>
  <si>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</si>
  <si>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</si>
  <si>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</si>
  <si>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</si>
  <si>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</si>
  <si>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</si>
  <si>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</si>
  <si>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</si>
  <si>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</si>
  <si>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</si>
  <si>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</si>
  <si>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</si>
  <si>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</si>
  <si>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</si>
  <si>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</si>
  <si>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</si>
  <si>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</si>
  <si>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</si>
  <si>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</si>
  <si>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</si>
  <si>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</si>
  <si>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</si>
  <si>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</si>
  <si>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</si>
  <si>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</si>
  <si>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</si>
  <si>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</si>
  <si>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</si>
  <si>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</si>
  <si>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</si>
  <si>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</si>
  <si>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</si>
  <si>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</si>
  <si>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</si>
  <si>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</si>
  <si>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</si>
  <si>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</si>
  <si>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</si>
  <si>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</si>
  <si>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</si>
  <si>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</si>
  <si>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</si>
  <si>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</si>
  <si>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</si>
  <si>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</si>
  <si>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</si>
  <si>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</si>
  <si>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</si>
  <si>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</si>
  <si>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</si>
  <si>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</si>
  <si>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</si>
  <si>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</si>
  <si>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</si>
  <si>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</si>
  <si>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</si>
  <si>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</si>
  <si>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</si>
  <si>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</si>
  <si>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</si>
  <si>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</si>
  <si>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</si>
  <si>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</si>
  <si>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</si>
  <si>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</si>
  <si>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</si>
  <si>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</si>
  <si>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</si>
  <si>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</si>
  <si>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</si>
  <si>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</si>
  <si>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</si>
  <si>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</si>
  <si>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</si>
  <si>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</si>
  <si>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</si>
  <si>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</si>
  <si>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</si>
  <si>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</si>
  <si>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</si>
  <si>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</si>
  <si>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</si>
  <si>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</si>
  <si>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</si>
  <si>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</si>
  <si>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</si>
  <si>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</si>
  <si>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</si>
  <si>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</si>
  <si>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</si>
  <si>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</si>
  <si>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</si>
  <si>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</si>
  <si>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</si>
  <si>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</si>
  <si>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</si>
  <si>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</si>
  <si>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</si>
  <si>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</si>
  <si>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</si>
  <si>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</si>
  <si>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</si>
  <si>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</si>
  <si>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</si>
  <si>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</si>
  <si>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</si>
  <si>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</si>
  <si>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</si>
  <si>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</si>
  <si>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</si>
  <si>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</si>
  <si>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</si>
  <si>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</si>
  <si>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</si>
  <si>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</si>
  <si>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</si>
  <si>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</si>
  <si>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</si>
  <si>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</si>
  <si>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</si>
  <si>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</si>
  <si>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</si>
  <si>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</si>
  <si>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</si>
  <si>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</si>
  <si>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</si>
  <si>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</si>
  <si>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</si>
  <si>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</si>
  <si>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</si>
  <si>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</si>
  <si>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</si>
  <si>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</si>
  <si>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</si>
  <si>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</si>
  <si>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</si>
  <si>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</si>
  <si>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</si>
  <si>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</si>
  <si>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</si>
  <si>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</si>
  <si>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</si>
  <si>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</si>
  <si>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</si>
  <si>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</si>
  <si>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</si>
  <si>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</si>
  <si>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</si>
  <si>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</si>
  <si>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</si>
  <si>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</si>
  <si>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</si>
  <si>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</si>
  <si>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</si>
  <si>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</si>
  <si>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</si>
  <si>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</si>
  <si>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</si>
  <si>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</si>
  <si>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</si>
  <si>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</si>
  <si>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</si>
  <si>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</si>
  <si>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</si>
  <si>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</si>
  <si>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</si>
  <si>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</si>
  <si>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</si>
  <si>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</si>
  <si>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</si>
  <si>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</si>
  <si>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</si>
  <si>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</si>
  <si>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</si>
  <si>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</si>
  <si>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</si>
  <si>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</si>
  <si>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</si>
  <si>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</si>
  <si>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</si>
  <si>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</si>
  <si>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</si>
  <si>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</si>
  <si>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</si>
  <si>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</si>
  <si>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</si>
  <si>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</si>
  <si>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</si>
  <si>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</si>
  <si>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</si>
  <si>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</si>
  <si>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</si>
  <si>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</si>
  <si>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</si>
  <si>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</si>
  <si>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</si>
  <si>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</si>
  <si>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</si>
  <si>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</si>
  <si>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</si>
  <si>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</si>
  <si>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</si>
  <si>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</si>
  <si>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</si>
  <si>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</si>
  <si>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</si>
  <si>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</si>
  <si>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</si>
  <si>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</si>
  <si>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</si>
  <si>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</si>
  <si>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</si>
  <si>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</si>
  <si>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</si>
  <si>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</si>
  <si>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</si>
  <si>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</si>
  <si>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</si>
  <si>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</si>
  <si>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</si>
  <si>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</si>
  <si>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</si>
  <si>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</si>
  <si>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</si>
  <si>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</si>
  <si>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</si>
  <si>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</si>
  <si>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</si>
  <si>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</si>
  <si>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</si>
  <si>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</si>
  <si>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</si>
  <si>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</si>
  <si>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</si>
  <si>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</si>
  <si>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</si>
  <si>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</si>
  <si>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</si>
  <si>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</si>
  <si>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</si>
  <si>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</si>
  <si>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</si>
  <si>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</si>
  <si>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</si>
  <si>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</si>
  <si>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</si>
  <si>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</si>
  <si>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</si>
  <si>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</si>
  <si>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</si>
  <si>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</si>
  <si>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</si>
  <si>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</si>
  <si>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</si>
  <si>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</si>
  <si>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</si>
  <si>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</si>
  <si>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</si>
  <si>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</si>
  <si>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</si>
  <si>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</si>
  <si>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</si>
  <si>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</si>
  <si>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</si>
  <si>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</si>
  <si>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</si>
  <si>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</si>
  <si>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</si>
  <si>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</si>
  <si>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</si>
  <si>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</si>
  <si>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</si>
  <si>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</si>
  <si>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</si>
  <si>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</si>
  <si>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</si>
  <si>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</si>
  <si>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</si>
  <si>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</si>
  <si>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</si>
  <si>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</si>
  <si>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</si>
  <si>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</si>
  <si>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</si>
  <si>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</si>
  <si>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</si>
  <si>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</si>
  <si>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</si>
  <si>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</si>
  <si>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</si>
  <si>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</si>
  <si>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</si>
  <si>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</si>
  <si>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</si>
  <si>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</si>
  <si>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</si>
  <si>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</si>
  <si>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</si>
  <si>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</si>
  <si>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</si>
  <si>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</si>
  <si>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</si>
  <si>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</si>
  <si>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</si>
  <si>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</si>
  <si>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</si>
  <si>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</si>
  <si>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</si>
  <si>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</si>
  <si>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</si>
  <si>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</si>
  <si>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</si>
  <si>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</si>
  <si>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</si>
  <si>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</si>
  <si>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</si>
  <si>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</si>
  <si>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</si>
  <si>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</si>
  <si>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</si>
  <si>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</si>
  <si>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</si>
  <si>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</si>
  <si>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</si>
  <si>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</si>
  <si>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</si>
  <si>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</si>
  <si>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</si>
  <si>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</si>
  <si>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</si>
  <si>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</si>
  <si>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</si>
  <si>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</si>
  <si>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</si>
  <si>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</si>
  <si>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</si>
  <si>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</si>
  <si>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</si>
  <si>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</si>
  <si>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</si>
  <si>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</si>
  <si>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</si>
  <si>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</si>
  <si>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</si>
  <si>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</si>
  <si>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</si>
  <si>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</si>
  <si>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</si>
  <si>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</si>
  <si>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</si>
  <si>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</si>
  <si>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</si>
  <si>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</si>
  <si>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</si>
  <si>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</si>
  <si>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</si>
  <si>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</si>
  <si>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</si>
  <si>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</si>
  <si>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</si>
  <si>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</si>
  <si>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</si>
  <si>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</si>
  <si>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</si>
  <si>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</si>
  <si>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</si>
  <si>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</si>
  <si>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</si>
  <si>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</si>
  <si>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</si>
  <si>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</si>
  <si>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</si>
  <si>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</si>
  <si>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</si>
  <si>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</si>
  <si>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</si>
  <si>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</si>
  <si>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</si>
  <si>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</si>
  <si>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</si>
  <si>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</si>
  <si>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</si>
  <si>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</si>
  <si>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</si>
  <si>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</si>
  <si>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</si>
  <si>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</si>
  <si>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</si>
  <si>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</si>
  <si>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</si>
  <si>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</si>
  <si>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</si>
  <si>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</si>
  <si>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</si>
  <si>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</si>
  <si>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</si>
  <si>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</si>
  <si>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</si>
  <si>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</si>
  <si>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</si>
  <si>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</si>
  <si>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</si>
  <si>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</si>
  <si>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</si>
  <si>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</si>
  <si>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</si>
  <si>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</si>
  <si>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</si>
  <si>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</si>
  <si>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</si>
  <si>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</si>
  <si>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</si>
  <si>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</si>
  <si>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</si>
  <si>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</si>
  <si>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</si>
  <si>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</si>
  <si>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</si>
  <si>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</si>
  <si>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</si>
  <si>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</si>
  <si>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</si>
  <si>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</si>
  <si>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</si>
  <si>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</si>
  <si>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</si>
  <si>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</si>
  <si>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</si>
  <si>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</si>
  <si>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</si>
  <si>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</si>
  <si>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</si>
  <si>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</si>
  <si>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</si>
  <si>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</si>
  <si>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</si>
  <si>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</si>
  <si>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</si>
  <si>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</si>
  <si>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</si>
  <si>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</si>
  <si>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</si>
  <si>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</si>
  <si>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</si>
  <si>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</si>
  <si>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</si>
  <si>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</si>
  <si>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</si>
  <si>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</si>
  <si>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</si>
  <si>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</si>
  <si>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</si>
  <si>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</si>
  <si>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</si>
  <si>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</si>
  <si>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</si>
  <si>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</si>
  <si>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</si>
  <si>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</si>
  <si>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</si>
  <si>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</si>
  <si>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</si>
  <si>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</si>
  <si>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</si>
  <si>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</si>
  <si>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</si>
  <si>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</si>
  <si>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</si>
  <si>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</si>
  <si>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</si>
  <si>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</si>
  <si>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</si>
  <si>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</si>
  <si>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</si>
  <si>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</si>
  <si>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</si>
  <si>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</si>
  <si>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</si>
  <si>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</si>
  <si>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</si>
  <si>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</si>
  <si>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</si>
  <si>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</si>
  <si>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</si>
  <si>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</si>
  <si>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</si>
  <si>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</si>
  <si>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</si>
  <si>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</si>
  <si>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</si>
  <si>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</si>
  <si>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</si>
  <si>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</si>
  <si>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</si>
  <si>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</si>
  <si>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</si>
  <si>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</si>
  <si>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3"/>
  </si>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</sst>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4">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9" fillId="2" borderId="0" xfId="0" applyNumberFormat="1" applyFont="1" applyFill="1" applyAlignment="1">
      <alignment horizontal="center" vertical="center"/>
    </xf>
    <xf numFmtId="14" fontId="19"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1" fillId="2" borderId="0" xfId="0" applyNumberFormat="1" applyFont="1" applyFill="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0" fontId="11" fillId="0" borderId="0" xfId="0" applyFont="1" applyAlignment="1">
      <alignment horizontal="center" vertical="center" wrapText="1"/>
    </xf>
    <xf numFmtId="14" fontId="11" fillId="0" borderId="0" xfId="0" applyNumberFormat="1" applyFont="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32" t="s">
        <v>130</v>
      </c>
      <c r="B3" s="233"/>
      <c r="C3" s="10"/>
    </row>
    <row r="4" spans="1:181" ht="39.75" customHeight="1" thickBot="1">
      <c r="A4" s="234">
        <v>46027</v>
      </c>
      <c r="B4" s="235"/>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36">
        <f>B5</f>
        <v>46027</v>
      </c>
      <c r="O5" s="237"/>
      <c r="P5" s="237"/>
      <c r="Q5" s="237"/>
      <c r="R5" s="237"/>
      <c r="S5" s="237"/>
      <c r="T5" s="237"/>
      <c r="U5" s="237"/>
      <c r="V5" s="237"/>
      <c r="W5" s="237"/>
      <c r="X5" s="237"/>
      <c r="Y5" s="237"/>
      <c r="Z5" s="237"/>
      <c r="AA5" s="237"/>
      <c r="AB5" s="237"/>
      <c r="AC5" s="237"/>
      <c r="AD5" s="237"/>
      <c r="AE5" s="237"/>
      <c r="AF5" s="237"/>
      <c r="AG5" s="237"/>
      <c r="AH5" s="237"/>
      <c r="AI5" s="237"/>
      <c r="AJ5" s="237"/>
      <c r="AK5" s="238"/>
      <c r="AL5" s="239">
        <f>N5+1</f>
        <v>46028</v>
      </c>
      <c r="AM5" s="240"/>
      <c r="AN5" s="240"/>
      <c r="AO5" s="240"/>
      <c r="AP5" s="240"/>
      <c r="AQ5" s="240"/>
      <c r="AR5" s="240"/>
      <c r="AS5" s="240"/>
      <c r="AT5" s="240"/>
      <c r="AU5" s="240"/>
      <c r="AV5" s="240"/>
      <c r="AW5" s="240"/>
      <c r="AX5" s="240"/>
      <c r="AY5" s="240"/>
      <c r="AZ5" s="240"/>
      <c r="BA5" s="240"/>
      <c r="BB5" s="240"/>
      <c r="BC5" s="240"/>
      <c r="BD5" s="240"/>
      <c r="BE5" s="240"/>
      <c r="BF5" s="240"/>
      <c r="BG5" s="240"/>
      <c r="BH5" s="240"/>
      <c r="BI5" s="241"/>
      <c r="BJ5" s="239">
        <f>AL5+1</f>
        <v>46029</v>
      </c>
      <c r="BK5" s="240"/>
      <c r="BL5" s="240"/>
      <c r="BM5" s="240"/>
      <c r="BN5" s="240"/>
      <c r="BO5" s="240"/>
      <c r="BP5" s="240"/>
      <c r="BQ5" s="240"/>
      <c r="BR5" s="240"/>
      <c r="BS5" s="240"/>
      <c r="BT5" s="240"/>
      <c r="BU5" s="240"/>
      <c r="BV5" s="240"/>
      <c r="BW5" s="240"/>
      <c r="BX5" s="240"/>
      <c r="BY5" s="240"/>
      <c r="BZ5" s="240"/>
      <c r="CA5" s="240"/>
      <c r="CB5" s="240"/>
      <c r="CC5" s="240"/>
      <c r="CD5" s="240"/>
      <c r="CE5" s="240"/>
      <c r="CF5" s="240"/>
      <c r="CG5" s="241"/>
      <c r="CH5" s="251">
        <f>BJ5+1</f>
        <v>46030</v>
      </c>
      <c r="CI5" s="240"/>
      <c r="CJ5" s="240"/>
      <c r="CK5" s="240"/>
      <c r="CL5" s="240"/>
      <c r="CM5" s="240"/>
      <c r="CN5" s="240"/>
      <c r="CO5" s="240"/>
      <c r="CP5" s="240"/>
      <c r="CQ5" s="240"/>
      <c r="CR5" s="240"/>
      <c r="CS5" s="240"/>
      <c r="CT5" s="240"/>
      <c r="CU5" s="240"/>
      <c r="CV5" s="240"/>
      <c r="CW5" s="240"/>
      <c r="CX5" s="240"/>
      <c r="CY5" s="240"/>
      <c r="CZ5" s="240"/>
      <c r="DA5" s="240"/>
      <c r="DB5" s="240"/>
      <c r="DC5" s="240"/>
      <c r="DD5" s="240"/>
      <c r="DE5" s="241"/>
      <c r="DF5" s="239">
        <f>CH5+1</f>
        <v>46031</v>
      </c>
      <c r="DG5" s="240"/>
      <c r="DH5" s="240"/>
      <c r="DI5" s="240"/>
      <c r="DJ5" s="240"/>
      <c r="DK5" s="240"/>
      <c r="DL5" s="240"/>
      <c r="DM5" s="240"/>
      <c r="DN5" s="240"/>
      <c r="DO5" s="240"/>
      <c r="DP5" s="240"/>
      <c r="DQ5" s="240"/>
      <c r="DR5" s="240"/>
      <c r="DS5" s="240"/>
      <c r="DT5" s="240"/>
      <c r="DU5" s="240"/>
      <c r="DV5" s="240"/>
      <c r="DW5" s="240"/>
      <c r="DX5" s="240"/>
      <c r="DY5" s="240"/>
      <c r="DZ5" s="240"/>
      <c r="EA5" s="240"/>
      <c r="EB5" s="240"/>
      <c r="EC5" s="241"/>
      <c r="ED5" s="224">
        <f>DF5+1</f>
        <v>46032</v>
      </c>
      <c r="EE5" s="225"/>
      <c r="EF5" s="225"/>
      <c r="EG5" s="225"/>
      <c r="EH5" s="225"/>
      <c r="EI5" s="225"/>
      <c r="EJ5" s="225"/>
      <c r="EK5" s="225"/>
      <c r="EL5" s="225"/>
      <c r="EM5" s="225"/>
      <c r="EN5" s="225"/>
      <c r="EO5" s="225"/>
      <c r="EP5" s="225"/>
      <c r="EQ5" s="225"/>
      <c r="ER5" s="225"/>
      <c r="ES5" s="225"/>
      <c r="ET5" s="225"/>
      <c r="EU5" s="225"/>
      <c r="EV5" s="225"/>
      <c r="EW5" s="225"/>
      <c r="EX5" s="225"/>
      <c r="EY5" s="225"/>
      <c r="EZ5" s="225"/>
      <c r="FA5" s="226"/>
      <c r="FB5" s="247">
        <f t="shared" ref="FB5" si="0">ED5+1</f>
        <v>46033</v>
      </c>
      <c r="FC5" s="248"/>
      <c r="FD5" s="248"/>
      <c r="FE5" s="248"/>
      <c r="FF5" s="248"/>
      <c r="FG5" s="248"/>
      <c r="FH5" s="248"/>
      <c r="FI5" s="248"/>
      <c r="FJ5" s="248"/>
      <c r="FK5" s="248"/>
      <c r="FL5" s="248"/>
      <c r="FM5" s="248"/>
      <c r="FN5" s="248"/>
      <c r="FO5" s="248"/>
      <c r="FP5" s="248"/>
      <c r="FQ5" s="248"/>
      <c r="FR5" s="248"/>
      <c r="FS5" s="248"/>
      <c r="FT5" s="248"/>
      <c r="FU5" s="248"/>
      <c r="FV5" s="248"/>
      <c r="FW5" s="248"/>
      <c r="FX5" s="248"/>
      <c r="FY5" s="249"/>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50"/>
      <c r="W7" s="229" t="s">
        <v>119</v>
      </c>
      <c r="X7" s="230"/>
      <c r="Y7" s="230"/>
      <c r="Z7" s="231"/>
      <c r="AA7" s="246" t="s">
        <v>120</v>
      </c>
      <c r="AB7" s="246"/>
      <c r="AC7" s="246"/>
      <c r="AD7" s="246"/>
      <c r="AE7" s="243" t="s">
        <v>121</v>
      </c>
      <c r="AF7" s="244"/>
      <c r="AG7" s="244"/>
      <c r="AH7" s="245"/>
      <c r="AI7" s="228" t="s">
        <v>122</v>
      </c>
      <c r="AJ7" s="228"/>
      <c r="AK7" s="242"/>
      <c r="AL7" s="227" t="s">
        <v>122</v>
      </c>
      <c r="AM7" s="228"/>
      <c r="AN7" s="228"/>
      <c r="AO7" s="228"/>
      <c r="AP7" s="228"/>
      <c r="AQ7" s="228"/>
      <c r="AR7" s="228"/>
      <c r="AS7" s="228"/>
      <c r="AT7" s="228"/>
      <c r="AU7" s="229" t="s">
        <v>119</v>
      </c>
      <c r="AV7" s="230"/>
      <c r="AW7" s="230"/>
      <c r="AX7" s="231"/>
      <c r="AY7" s="246" t="s">
        <v>120</v>
      </c>
      <c r="AZ7" s="246"/>
      <c r="BA7" s="246"/>
      <c r="BB7" s="246"/>
      <c r="BC7" s="243" t="s">
        <v>121</v>
      </c>
      <c r="BD7" s="244"/>
      <c r="BE7" s="244"/>
      <c r="BF7" s="245"/>
      <c r="BG7" s="228" t="s">
        <v>122</v>
      </c>
      <c r="BH7" s="228"/>
      <c r="BI7" s="242"/>
      <c r="BJ7" s="227" t="s">
        <v>122</v>
      </c>
      <c r="BK7" s="228"/>
      <c r="BL7" s="228"/>
      <c r="BM7" s="228"/>
      <c r="BN7" s="228"/>
      <c r="BO7" s="228"/>
      <c r="BP7" s="228"/>
      <c r="BQ7" s="228"/>
      <c r="BR7" s="228"/>
      <c r="BS7" s="229" t="s">
        <v>119</v>
      </c>
      <c r="BT7" s="230"/>
      <c r="BU7" s="230"/>
      <c r="BV7" s="231"/>
      <c r="BW7" s="246" t="s">
        <v>120</v>
      </c>
      <c r="BX7" s="246"/>
      <c r="BY7" s="246"/>
      <c r="BZ7" s="246"/>
      <c r="CA7" s="243" t="s">
        <v>121</v>
      </c>
      <c r="CB7" s="244"/>
      <c r="CC7" s="244"/>
      <c r="CD7" s="245"/>
      <c r="CE7" s="228" t="s">
        <v>122</v>
      </c>
      <c r="CF7" s="228"/>
      <c r="CG7" s="242"/>
      <c r="CH7" s="228" t="s">
        <v>122</v>
      </c>
      <c r="CI7" s="228"/>
      <c r="CJ7" s="228"/>
      <c r="CK7" s="228"/>
      <c r="CL7" s="228"/>
      <c r="CM7" s="228"/>
      <c r="CN7" s="228"/>
      <c r="CO7" s="228"/>
      <c r="CP7" s="228"/>
      <c r="CQ7" s="229" t="s">
        <v>119</v>
      </c>
      <c r="CR7" s="230"/>
      <c r="CS7" s="230"/>
      <c r="CT7" s="231"/>
      <c r="CU7" s="246" t="s">
        <v>120</v>
      </c>
      <c r="CV7" s="246"/>
      <c r="CW7" s="246"/>
      <c r="CX7" s="246"/>
      <c r="CY7" s="243" t="s">
        <v>121</v>
      </c>
      <c r="CZ7" s="244"/>
      <c r="DA7" s="244"/>
      <c r="DB7" s="245"/>
      <c r="DC7" s="228" t="s">
        <v>122</v>
      </c>
      <c r="DD7" s="228"/>
      <c r="DE7" s="242"/>
      <c r="DF7" s="227" t="s">
        <v>122</v>
      </c>
      <c r="DG7" s="228"/>
      <c r="DH7" s="228"/>
      <c r="DI7" s="228"/>
      <c r="DJ7" s="228"/>
      <c r="DK7" s="228"/>
      <c r="DL7" s="228"/>
      <c r="DM7" s="228"/>
      <c r="DN7" s="228"/>
      <c r="DO7" s="229" t="s">
        <v>119</v>
      </c>
      <c r="DP7" s="230"/>
      <c r="DQ7" s="230"/>
      <c r="DR7" s="231"/>
      <c r="DS7" s="246" t="s">
        <v>120</v>
      </c>
      <c r="DT7" s="246"/>
      <c r="DU7" s="246"/>
      <c r="DV7" s="246"/>
      <c r="DW7" s="243" t="s">
        <v>121</v>
      </c>
      <c r="DX7" s="244"/>
      <c r="DY7" s="244"/>
      <c r="DZ7" s="245"/>
      <c r="EA7" s="228" t="s">
        <v>122</v>
      </c>
      <c r="EB7" s="228"/>
      <c r="EC7" s="242"/>
      <c r="ED7" s="227" t="s">
        <v>122</v>
      </c>
      <c r="EE7" s="228"/>
      <c r="EF7" s="228"/>
      <c r="EG7" s="228"/>
      <c r="EH7" s="228"/>
      <c r="EI7" s="228"/>
      <c r="EJ7" s="228"/>
      <c r="EK7" s="228"/>
      <c r="EL7" s="228"/>
      <c r="EM7" s="229" t="s">
        <v>119</v>
      </c>
      <c r="EN7" s="230"/>
      <c r="EO7" s="230"/>
      <c r="EP7" s="231"/>
      <c r="EQ7" s="246" t="s">
        <v>120</v>
      </c>
      <c r="ER7" s="246"/>
      <c r="ES7" s="246"/>
      <c r="ET7" s="246"/>
      <c r="EU7" s="243" t="s">
        <v>121</v>
      </c>
      <c r="EV7" s="244"/>
      <c r="EW7" s="244"/>
      <c r="EX7" s="245"/>
      <c r="EY7" s="228" t="s">
        <v>122</v>
      </c>
      <c r="EZ7" s="228"/>
      <c r="FA7" s="242"/>
      <c r="FB7" s="227" t="s">
        <v>122</v>
      </c>
      <c r="FC7" s="228"/>
      <c r="FD7" s="228"/>
      <c r="FE7" s="228"/>
      <c r="FF7" s="228"/>
      <c r="FG7" s="228"/>
      <c r="FH7" s="228"/>
      <c r="FI7" s="228"/>
      <c r="FJ7" s="228"/>
      <c r="FK7" s="229" t="s">
        <v>119</v>
      </c>
      <c r="FL7" s="230"/>
      <c r="FM7" s="230"/>
      <c r="FN7" s="231"/>
      <c r="FO7" s="246" t="s">
        <v>120</v>
      </c>
      <c r="FP7" s="246"/>
      <c r="FQ7" s="246"/>
      <c r="FR7" s="246"/>
      <c r="FS7" s="243" t="s">
        <v>121</v>
      </c>
      <c r="FT7" s="244"/>
      <c r="FU7" s="244"/>
      <c r="FV7" s="245"/>
      <c r="FW7" s="228" t="s">
        <v>122</v>
      </c>
      <c r="FX7" s="228"/>
      <c r="FY7" s="242"/>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0" t="str">
        <f ca="1">IF(COUNTIF(空き状況確認テーブル!W9:Z9,"×")&lt;&gt;0,"×",IF(COUNTIF(空き状況確認テーブル!W9:Z9,"△")&lt;&gt;0,"△",IF(COUNTIF(空き状況確認テーブル!W9:Z9,"△")&lt;&gt;0,"△","〇")))</f>
        <v>△</v>
      </c>
      <c r="X9" s="220"/>
      <c r="Y9" s="220"/>
      <c r="Z9" s="220"/>
      <c r="AA9" s="220" t="str">
        <f ca="1">IF(COUNTIF(空き状況確認テーブル!AA9:AD9,"×")&lt;&gt;0,"×",IF(COUNTIF(空き状況確認テーブル!AA9:AD9,"△")&lt;&gt;0,"△",IF(COUNTIF(空き状況確認テーブル!AA9:AD9,"△")&lt;&gt;0,"△","〇")))</f>
        <v>△</v>
      </c>
      <c r="AB9" s="220"/>
      <c r="AC9" s="220"/>
      <c r="AD9" s="220"/>
      <c r="AE9" s="220" t="str">
        <f ca="1">IF(COUNTIF(空き状況確認テーブル!AE9:AH9,"×")&lt;&gt;0,"×",IF(COUNTIF(空き状況確認テーブル!AE9:AH9,"△")&lt;&gt;0,"△",IF(COUNTIF(空き状況確認テーブル!AE9:AH9,"△")&lt;&gt;0,"△","〇")))</f>
        <v>△</v>
      </c>
      <c r="AF9" s="220"/>
      <c r="AG9" s="220"/>
      <c r="AH9" s="220"/>
      <c r="AI9" s="217" t="str">
        <f ca="1">IF(COUNTIF(空き状況確認テーブル!AI9:AK9,"×")&lt;&gt;0,"×",IF(COUNTIF(空き状況確認テーブル!AI9:AK9,"△")&lt;&gt;0,"△",IF(COUNTIF(空き状況確認テーブル!AI9:AK9,"△")&lt;&gt;0,"△","〇")))</f>
        <v>△</v>
      </c>
      <c r="AJ9" s="218"/>
      <c r="AK9" s="221"/>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0" t="str">
        <f ca="1">IF(COUNTIF(空き状況確認テーブル!AU9:AX9,"×")&lt;&gt;0,"×",IF(COUNTIF(空き状況確認テーブル!AU9:AX9,"△")&lt;&gt;0,"△",IF(COUNTIF(空き状況確認テーブル!AU9:AX9,"△")&lt;&gt;0,"△","〇")))</f>
        <v>△</v>
      </c>
      <c r="AV9" s="220"/>
      <c r="AW9" s="220"/>
      <c r="AX9" s="220"/>
      <c r="AY9" s="220" t="str">
        <f ca="1">IF(COUNTIF(空き状況確認テーブル!AY9:BB9,"×")&lt;&gt;0,"×",IF(COUNTIF(空き状況確認テーブル!AY9:BB9,"△")&lt;&gt;0,"△",IF(COUNTIF(空き状況確認テーブル!AY9:BB9,"△")&lt;&gt;0,"△","〇")))</f>
        <v>△</v>
      </c>
      <c r="AZ9" s="220"/>
      <c r="BA9" s="220"/>
      <c r="BB9" s="220"/>
      <c r="BC9" s="220" t="str">
        <f ca="1">IF(COUNTIF(空き状況確認テーブル!BC9:BF9,"×")&lt;&gt;0,"×",IF(COUNTIF(空き状況確認テーブル!BC9:BF9,"△")&lt;&gt;0,"△",IF(COUNTIF(空き状況確認テーブル!BC9:BF9,"△")&lt;&gt;0,"△","〇")))</f>
        <v>△</v>
      </c>
      <c r="BD9" s="220"/>
      <c r="BE9" s="220"/>
      <c r="BF9" s="220"/>
      <c r="BG9" s="217" t="str">
        <f ca="1">IF(COUNTIF(空き状況確認テーブル!BG9:BI9,"×")&lt;&gt;0,"×",IF(COUNTIF(空き状況確認テーブル!BG9:BI9,"△")&lt;&gt;0,"△",IF(COUNTIF(空き状況確認テーブル!BG9:BI9,"△")&lt;&gt;0,"△","〇")))</f>
        <v>△</v>
      </c>
      <c r="BH9" s="218"/>
      <c r="BI9" s="221"/>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0" t="str">
        <f ca="1">IF(COUNTIF(空き状況確認テーブル!BS9:BV9,"×")&lt;&gt;0,"×",IF(COUNTIF(空き状況確認テーブル!BS9:BV9,"△")&lt;&gt;0,"△",IF(COUNTIF(空き状況確認テーブル!BS9:BV9,"△")&lt;&gt;0,"△","〇")))</f>
        <v>△</v>
      </c>
      <c r="BT9" s="220"/>
      <c r="BU9" s="220"/>
      <c r="BV9" s="220"/>
      <c r="BW9" s="220" t="str">
        <f ca="1">IF(COUNTIF(空き状況確認テーブル!BW9:BZ9,"×")&lt;&gt;0,"×",IF(COUNTIF(空き状況確認テーブル!BW9:BZ9,"△")&lt;&gt;0,"△",IF(COUNTIF(空き状況確認テーブル!BW9:BZ9,"△")&lt;&gt;0,"△","〇")))</f>
        <v>△</v>
      </c>
      <c r="BX9" s="220"/>
      <c r="BY9" s="220"/>
      <c r="BZ9" s="220"/>
      <c r="CA9" s="220" t="str">
        <f ca="1">IF(COUNTIF(空き状況確認テーブル!CA9:CD9,"×")&lt;&gt;0,"×",IF(COUNTIF(空き状況確認テーブル!CA9:CD9,"△")&lt;&gt;0,"△",IF(COUNTIF(空き状況確認テーブル!CA9:CD9,"△")&lt;&gt;0,"△","〇")))</f>
        <v>△</v>
      </c>
      <c r="CB9" s="220"/>
      <c r="CC9" s="220"/>
      <c r="CD9" s="220"/>
      <c r="CE9" s="217" t="str">
        <f ca="1">IF(COUNTIF(空き状況確認テーブル!CE9:CG9,"×")&lt;&gt;0,"×",IF(COUNTIF(空き状況確認テーブル!CE9:CG9,"△")&lt;&gt;0,"△",IF(COUNTIF(空き状況確認テーブル!CE9:CG9,"△")&lt;&gt;0,"△","〇")))</f>
        <v>△</v>
      </c>
      <c r="CF9" s="218"/>
      <c r="CG9" s="221"/>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0" t="str">
        <f ca="1">IF(COUNTIF(空き状況確認テーブル!CQ9:CT9,"×")&lt;&gt;0,"×",IF(COUNTIF(空き状況確認テーブル!CQ9:CT9,"△")&lt;&gt;0,"△",IF(COUNTIF(空き状況確認テーブル!CQ9:CT9,"△")&lt;&gt;0,"△","〇")))</f>
        <v>△</v>
      </c>
      <c r="CR9" s="220"/>
      <c r="CS9" s="220"/>
      <c r="CT9" s="220"/>
      <c r="CU9" s="220" t="str">
        <f ca="1">IF(COUNTIF(空き状況確認テーブル!CU9:CX9,"×")&lt;&gt;0,"×",IF(COUNTIF(空き状況確認テーブル!CU9:CX9,"△")&lt;&gt;0,"△",IF(COUNTIF(空き状況確認テーブル!CU9:CX9,"△")&lt;&gt;0,"△","〇")))</f>
        <v>△</v>
      </c>
      <c r="CV9" s="220"/>
      <c r="CW9" s="220"/>
      <c r="CX9" s="220"/>
      <c r="CY9" s="220" t="str">
        <f ca="1">IF(COUNTIF(空き状況確認テーブル!CY9:DB9,"×")&lt;&gt;0,"×",IF(COUNTIF(空き状況確認テーブル!CY9:DB9,"△")&lt;&gt;0,"△",IF(COUNTIF(空き状況確認テーブル!CY9:DB9,"△")&lt;&gt;0,"△","〇")))</f>
        <v>△</v>
      </c>
      <c r="CZ9" s="220"/>
      <c r="DA9" s="220"/>
      <c r="DB9" s="220"/>
      <c r="DC9" s="217" t="str">
        <f ca="1">IF(COUNTIF(空き状況確認テーブル!DC9:DE9,"×")&lt;&gt;0,"×",IF(COUNTIF(空き状況確認テーブル!DC9:DE9,"△")&lt;&gt;0,"△",IF(COUNTIF(空き状況確認テーブル!DC9:DE9,"△")&lt;&gt;0,"△","〇")))</f>
        <v>△</v>
      </c>
      <c r="DD9" s="218"/>
      <c r="DE9" s="221"/>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0" t="str">
        <f ca="1">IF(COUNTIF(空き状況確認テーブル!DO9:DR9,"×")&lt;&gt;0,"×",IF(COUNTIF(空き状況確認テーブル!DO9:DR9,"△")&lt;&gt;0,"△",IF(COUNTIF(空き状況確認テーブル!DO9:DR9,"△")&lt;&gt;0,"△","〇")))</f>
        <v>△</v>
      </c>
      <c r="DP9" s="220"/>
      <c r="DQ9" s="220"/>
      <c r="DR9" s="220"/>
      <c r="DS9" s="220" t="str">
        <f ca="1">IF(COUNTIF(空き状況確認テーブル!DS9:DV9,"×")&lt;&gt;0,"×",IF(COUNTIF(空き状況確認テーブル!DS9:DV9,"△")&lt;&gt;0,"△",IF(COUNTIF(空き状況確認テーブル!DS9:DV9,"△")&lt;&gt;0,"△","〇")))</f>
        <v>△</v>
      </c>
      <c r="DT9" s="220"/>
      <c r="DU9" s="220"/>
      <c r="DV9" s="220"/>
      <c r="DW9" s="220" t="str">
        <f ca="1">IF(COUNTIF(空き状況確認テーブル!DW9:DZ9,"×")&lt;&gt;0,"×",IF(COUNTIF(空き状況確認テーブル!DW9:DZ9,"△")&lt;&gt;0,"△",IF(COUNTIF(空き状況確認テーブル!DW9:DZ9,"△")&lt;&gt;0,"△","〇")))</f>
        <v>△</v>
      </c>
      <c r="DX9" s="220"/>
      <c r="DY9" s="220"/>
      <c r="DZ9" s="220"/>
      <c r="EA9" s="217" t="str">
        <f ca="1">IF(COUNTIF(空き状況確認テーブル!EA9:EC9,"×")&lt;&gt;0,"×",IF(COUNTIF(空き状況確認テーブル!EA9:EC9,"△")&lt;&gt;0,"△",IF(COUNTIF(空き状況確認テーブル!EA9:EC9,"△")&lt;&gt;0,"△","〇")))</f>
        <v>△</v>
      </c>
      <c r="EB9" s="218"/>
      <c r="EC9" s="221"/>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0" t="str">
        <f ca="1">IF(COUNTIF(空き状況確認テーブル!EM9:EP9,"×")&lt;&gt;0,"×",IF(COUNTIF(空き状況確認テーブル!EM9:EP9,"△")&lt;&gt;0,"△",IF(COUNTIF(空き状況確認テーブル!EM9:EP9,"△")&lt;&gt;0,"△","〇")))</f>
        <v>×</v>
      </c>
      <c r="EN9" s="220"/>
      <c r="EO9" s="220"/>
      <c r="EP9" s="220"/>
      <c r="EQ9" s="220" t="str">
        <f ca="1">IF(COUNTIF(空き状況確認テーブル!EQ9:ET9,"×")&lt;&gt;0,"×",IF(COUNTIF(空き状況確認テーブル!EQ9:ET9,"△")&lt;&gt;0,"△",IF(COUNTIF(空き状況確認テーブル!EQ9:ET9,"△")&lt;&gt;0,"△","〇")))</f>
        <v>×</v>
      </c>
      <c r="ER9" s="220"/>
      <c r="ES9" s="220"/>
      <c r="ET9" s="220"/>
      <c r="EU9" s="220" t="str">
        <f ca="1">IF(COUNTIF(空き状況確認テーブル!EU9:EX9,"×")&lt;&gt;0,"×",IF(COUNTIF(空き状況確認テーブル!EU9:EX9,"△")&lt;&gt;0,"△",IF(COUNTIF(空き状況確認テーブル!EU9:EX9,"△")&lt;&gt;0,"△","〇")))</f>
        <v>×</v>
      </c>
      <c r="EV9" s="220"/>
      <c r="EW9" s="220"/>
      <c r="EX9" s="220"/>
      <c r="EY9" s="217" t="str">
        <f ca="1">IF(COUNTIF(空き状況確認テーブル!EY9:FA9,"×")&lt;&gt;0,"×",IF(COUNTIF(空き状況確認テーブル!EY9:FA9,"△")&lt;&gt;0,"△",IF(COUNTIF(空き状況確認テーブル!EY9:FA9,"△")&lt;&gt;0,"△","〇")))</f>
        <v>×</v>
      </c>
      <c r="EZ9" s="218"/>
      <c r="FA9" s="221"/>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0" t="str">
        <f ca="1">IF(COUNTIF(空き状況確認テーブル!FK9:FN9,"×")&lt;&gt;0,"×",IF(COUNTIF(空き状況確認テーブル!FK9:FN9,"△")&lt;&gt;0,"△",IF(COUNTIF(空き状況確認テーブル!FK9:FN9,"△")&lt;&gt;0,"△","〇")))</f>
        <v>×</v>
      </c>
      <c r="FL9" s="220"/>
      <c r="FM9" s="220"/>
      <c r="FN9" s="220"/>
      <c r="FO9" s="220" t="str">
        <f ca="1">IF(COUNTIF(空き状況確認テーブル!FO9:FR9,"×")&lt;&gt;0,"×",IF(COUNTIF(空き状況確認テーブル!FO9:FR9,"△")&lt;&gt;0,"△",IF(COUNTIF(空き状況確認テーブル!FO9:FR9,"△")&lt;&gt;0,"△","〇")))</f>
        <v>×</v>
      </c>
      <c r="FP9" s="220"/>
      <c r="FQ9" s="220"/>
      <c r="FR9" s="220"/>
      <c r="FS9" s="220" t="str">
        <f ca="1">IF(COUNTIF(空き状況確認テーブル!FS9:FV9,"×")&lt;&gt;0,"×",IF(COUNTIF(空き状況確認テーブル!FS9:FV9,"△")&lt;&gt;0,"△",IF(COUNTIF(空き状況確認テーブル!FS9:FV9,"△")&lt;&gt;0,"△","〇")))</f>
        <v>×</v>
      </c>
      <c r="FT9" s="220"/>
      <c r="FU9" s="220"/>
      <c r="FV9" s="220"/>
      <c r="FW9" s="217" t="str">
        <f ca="1">IF(COUNTIF(空き状況確認テーブル!FW9:FY9,"×")&lt;&gt;0,"×",IF(COUNTIF(空き状況確認テーブル!FW9:FY9,"△")&lt;&gt;0,"△",IF(COUNTIF(空き状況確認テーブル!FW9:FY9,"△")&lt;&gt;0,"△","〇")))</f>
        <v>×</v>
      </c>
      <c r="FX9" s="218"/>
      <c r="FY9" s="221"/>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0" t="str">
        <f ca="1">IF(COUNTIF(空き状況確認テーブル!W10:Z10,"×")&lt;&gt;0,"×",IF(COUNTIF(空き状況確認テーブル!W10:Z10,"△")&lt;&gt;0,"△",IF(COUNTIF(空き状況確認テーブル!W10:Z10,"△")&lt;&gt;0,"△","〇")))</f>
        <v>△</v>
      </c>
      <c r="X10" s="220"/>
      <c r="Y10" s="220"/>
      <c r="Z10" s="220"/>
      <c r="AA10" s="220" t="str">
        <f ca="1">IF(COUNTIF(空き状況確認テーブル!AA10:AD10,"×")&lt;&gt;0,"×",IF(COUNTIF(空き状況確認テーブル!AA10:AD10,"△")&lt;&gt;0,"△",IF(COUNTIF(空き状況確認テーブル!AA10:AD10,"△")&lt;&gt;0,"△","〇")))</f>
        <v>△</v>
      </c>
      <c r="AB10" s="220"/>
      <c r="AC10" s="220"/>
      <c r="AD10" s="220"/>
      <c r="AE10" s="220" t="str">
        <f ca="1">IF(COUNTIF(空き状況確認テーブル!AE10:AH10,"×")&lt;&gt;0,"×",IF(COUNTIF(空き状況確認テーブル!AE10:AH10,"△")&lt;&gt;0,"△",IF(COUNTIF(空き状況確認テーブル!AE10:AH10,"△")&lt;&gt;0,"△","〇")))</f>
        <v>△</v>
      </c>
      <c r="AF10" s="220"/>
      <c r="AG10" s="220"/>
      <c r="AH10" s="220"/>
      <c r="AI10" s="217" t="str">
        <f ca="1">IF(COUNTIF(空き状況確認テーブル!AI10:AK10,"×")&lt;&gt;0,"×",IF(COUNTIF(空き状況確認テーブル!AI10:AK10,"△")&lt;&gt;0,"△",IF(COUNTIF(空き状況確認テーブル!AI10:AK10,"△")&lt;&gt;0,"△","〇")))</f>
        <v>△</v>
      </c>
      <c r="AJ10" s="218"/>
      <c r="AK10" s="221"/>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0" t="str">
        <f ca="1">IF(COUNTIF(空き状況確認テーブル!AU10:AX10,"×")&lt;&gt;0,"×",IF(COUNTIF(空き状況確認テーブル!AU10:AX10,"△")&lt;&gt;0,"△",IF(COUNTIF(空き状況確認テーブル!AU10:AX10,"△")&lt;&gt;0,"△","〇")))</f>
        <v>△</v>
      </c>
      <c r="AV10" s="220"/>
      <c r="AW10" s="220"/>
      <c r="AX10" s="220"/>
      <c r="AY10" s="220" t="str">
        <f ca="1">IF(COUNTIF(空き状況確認テーブル!AY10:BB10,"×")&lt;&gt;0,"×",IF(COUNTIF(空き状況確認テーブル!AY10:BB10,"△")&lt;&gt;0,"△",IF(COUNTIF(空き状況確認テーブル!AY10:BB10,"△")&lt;&gt;0,"△","〇")))</f>
        <v>△</v>
      </c>
      <c r="AZ10" s="220"/>
      <c r="BA10" s="220"/>
      <c r="BB10" s="220"/>
      <c r="BC10" s="220" t="str">
        <f ca="1">IF(COUNTIF(空き状況確認テーブル!BC10:BF10,"×")&lt;&gt;0,"×",IF(COUNTIF(空き状況確認テーブル!BC10:BF10,"△")&lt;&gt;0,"△",IF(COUNTIF(空き状況確認テーブル!BC10:BF10,"△")&lt;&gt;0,"△","〇")))</f>
        <v>△</v>
      </c>
      <c r="BD10" s="220"/>
      <c r="BE10" s="220"/>
      <c r="BF10" s="220"/>
      <c r="BG10" s="217" t="str">
        <f ca="1">IF(COUNTIF(空き状況確認テーブル!BG10:BI10,"×")&lt;&gt;0,"×",IF(COUNTIF(空き状況確認テーブル!BG10:BI10,"△")&lt;&gt;0,"△",IF(COUNTIF(空き状況確認テーブル!BG10:BI10,"△")&lt;&gt;0,"△","〇")))</f>
        <v>△</v>
      </c>
      <c r="BH10" s="218"/>
      <c r="BI10" s="221"/>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0" t="str">
        <f ca="1">IF(COUNTIF(空き状況確認テーブル!BS10:BV10,"×")&lt;&gt;0,"×",IF(COUNTIF(空き状況確認テーブル!BS10:BV10,"△")&lt;&gt;0,"△",IF(COUNTIF(空き状況確認テーブル!BS10:BV10,"△")&lt;&gt;0,"△","〇")))</f>
        <v>△</v>
      </c>
      <c r="BT10" s="220"/>
      <c r="BU10" s="220"/>
      <c r="BV10" s="220"/>
      <c r="BW10" s="220" t="str">
        <f ca="1">IF(COUNTIF(空き状況確認テーブル!BW10:BZ10,"×")&lt;&gt;0,"×",IF(COUNTIF(空き状況確認テーブル!BW10:BZ10,"△")&lt;&gt;0,"△",IF(COUNTIF(空き状況確認テーブル!BW10:BZ10,"△")&lt;&gt;0,"△","〇")))</f>
        <v>△</v>
      </c>
      <c r="BX10" s="220"/>
      <c r="BY10" s="220"/>
      <c r="BZ10" s="220"/>
      <c r="CA10" s="220" t="str">
        <f ca="1">IF(COUNTIF(空き状況確認テーブル!CA10:CD10,"×")&lt;&gt;0,"×",IF(COUNTIF(空き状況確認テーブル!CA10:CD10,"△")&lt;&gt;0,"△",IF(COUNTIF(空き状況確認テーブル!CA10:CD10,"△")&lt;&gt;0,"△","〇")))</f>
        <v>△</v>
      </c>
      <c r="CB10" s="220"/>
      <c r="CC10" s="220"/>
      <c r="CD10" s="220"/>
      <c r="CE10" s="217" t="str">
        <f ca="1">IF(COUNTIF(空き状況確認テーブル!CE10:CG10,"×")&lt;&gt;0,"×",IF(COUNTIF(空き状況確認テーブル!CE10:CG10,"△")&lt;&gt;0,"△",IF(COUNTIF(空き状況確認テーブル!CE10:CG10,"△")&lt;&gt;0,"△","〇")))</f>
        <v>△</v>
      </c>
      <c r="CF10" s="218"/>
      <c r="CG10" s="221"/>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0" t="str">
        <f ca="1">IF(COUNTIF(空き状況確認テーブル!CQ10:CT10,"×")&lt;&gt;0,"×",IF(COUNTIF(空き状況確認テーブル!CQ10:CT10,"△")&lt;&gt;0,"△",IF(COUNTIF(空き状況確認テーブル!CQ10:CT10,"△")&lt;&gt;0,"△","〇")))</f>
        <v>△</v>
      </c>
      <c r="CR10" s="220"/>
      <c r="CS10" s="220"/>
      <c r="CT10" s="220"/>
      <c r="CU10" s="220" t="str">
        <f ca="1">IF(COUNTIF(空き状況確認テーブル!CU10:CX10,"×")&lt;&gt;0,"×",IF(COUNTIF(空き状況確認テーブル!CU10:CX10,"△")&lt;&gt;0,"△",IF(COUNTIF(空き状況確認テーブル!CU10:CX10,"△")&lt;&gt;0,"△","〇")))</f>
        <v>△</v>
      </c>
      <c r="CV10" s="220"/>
      <c r="CW10" s="220"/>
      <c r="CX10" s="220"/>
      <c r="CY10" s="220" t="str">
        <f ca="1">IF(COUNTIF(空き状況確認テーブル!CY10:DB10,"×")&lt;&gt;0,"×",IF(COUNTIF(空き状況確認テーブル!CY10:DB10,"△")&lt;&gt;0,"△",IF(COUNTIF(空き状況確認テーブル!CY10:DB10,"△")&lt;&gt;0,"△","〇")))</f>
        <v>△</v>
      </c>
      <c r="CZ10" s="220"/>
      <c r="DA10" s="220"/>
      <c r="DB10" s="220"/>
      <c r="DC10" s="217" t="str">
        <f ca="1">IF(COUNTIF(空き状況確認テーブル!DC10:DE10,"×")&lt;&gt;0,"×",IF(COUNTIF(空き状況確認テーブル!DC10:DE10,"△")&lt;&gt;0,"△",IF(COUNTIF(空き状況確認テーブル!DC10:DE10,"△")&lt;&gt;0,"△","〇")))</f>
        <v>△</v>
      </c>
      <c r="DD10" s="218"/>
      <c r="DE10" s="221"/>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0" t="str">
        <f ca="1">IF(COUNTIF(空き状況確認テーブル!DO10:DR10,"×")&lt;&gt;0,"×",IF(COUNTIF(空き状況確認テーブル!DO10:DR10,"△")&lt;&gt;0,"△",IF(COUNTIF(空き状況確認テーブル!DO10:DR10,"△")&lt;&gt;0,"△","〇")))</f>
        <v>△</v>
      </c>
      <c r="DP10" s="220"/>
      <c r="DQ10" s="220"/>
      <c r="DR10" s="220"/>
      <c r="DS10" s="220" t="str">
        <f ca="1">IF(COUNTIF(空き状況確認テーブル!DS10:DV10,"×")&lt;&gt;0,"×",IF(COUNTIF(空き状況確認テーブル!DS10:DV10,"△")&lt;&gt;0,"△",IF(COUNTIF(空き状況確認テーブル!DS10:DV10,"△")&lt;&gt;0,"△","〇")))</f>
        <v>△</v>
      </c>
      <c r="DT10" s="220"/>
      <c r="DU10" s="220"/>
      <c r="DV10" s="220"/>
      <c r="DW10" s="220" t="str">
        <f ca="1">IF(COUNTIF(空き状況確認テーブル!DW10:DZ10,"×")&lt;&gt;0,"×",IF(COUNTIF(空き状況確認テーブル!DW10:DZ10,"△")&lt;&gt;0,"△",IF(COUNTIF(空き状況確認テーブル!DW10:DZ10,"△")&lt;&gt;0,"△","〇")))</f>
        <v>△</v>
      </c>
      <c r="DX10" s="220"/>
      <c r="DY10" s="220"/>
      <c r="DZ10" s="220"/>
      <c r="EA10" s="217" t="str">
        <f ca="1">IF(COUNTIF(空き状況確認テーブル!EA10:EC10,"×")&lt;&gt;0,"×",IF(COUNTIF(空き状況確認テーブル!EA10:EC10,"△")&lt;&gt;0,"△",IF(COUNTIF(空き状況確認テーブル!EA10:EC10,"△")&lt;&gt;0,"△","〇")))</f>
        <v>△</v>
      </c>
      <c r="EB10" s="218"/>
      <c r="EC10" s="221"/>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0" t="str">
        <f ca="1">IF(COUNTIF(空き状況確認テーブル!EM10:EP10,"×")&lt;&gt;0,"×",IF(COUNTIF(空き状況確認テーブル!EM10:EP10,"△")&lt;&gt;0,"△",IF(COUNTIF(空き状況確認テーブル!EM10:EP10,"△")&lt;&gt;0,"△","〇")))</f>
        <v>×</v>
      </c>
      <c r="EN10" s="220"/>
      <c r="EO10" s="220"/>
      <c r="EP10" s="220"/>
      <c r="EQ10" s="220" t="str">
        <f ca="1">IF(COUNTIF(空き状況確認テーブル!EQ10:ET10,"×")&lt;&gt;0,"×",IF(COUNTIF(空き状況確認テーブル!EQ10:ET10,"△")&lt;&gt;0,"△",IF(COUNTIF(空き状況確認テーブル!EQ10:ET10,"△")&lt;&gt;0,"△","〇")))</f>
        <v>×</v>
      </c>
      <c r="ER10" s="220"/>
      <c r="ES10" s="220"/>
      <c r="ET10" s="220"/>
      <c r="EU10" s="220" t="str">
        <f ca="1">IF(COUNTIF(空き状況確認テーブル!EU10:EX10,"×")&lt;&gt;0,"×",IF(COUNTIF(空き状況確認テーブル!EU10:EX10,"△")&lt;&gt;0,"△",IF(COUNTIF(空き状況確認テーブル!EU10:EX10,"△")&lt;&gt;0,"△","〇")))</f>
        <v>×</v>
      </c>
      <c r="EV10" s="220"/>
      <c r="EW10" s="220"/>
      <c r="EX10" s="220"/>
      <c r="EY10" s="217" t="str">
        <f ca="1">IF(COUNTIF(空き状況確認テーブル!EY10:FA10,"×")&lt;&gt;0,"×",IF(COUNTIF(空き状況確認テーブル!EY10:FA10,"△")&lt;&gt;0,"△",IF(COUNTIF(空き状況確認テーブル!EY10:FA10,"△")&lt;&gt;0,"△","〇")))</f>
        <v>×</v>
      </c>
      <c r="EZ10" s="218"/>
      <c r="FA10" s="221"/>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0" t="str">
        <f ca="1">IF(COUNTIF(空き状況確認テーブル!FK10:FN10,"×")&lt;&gt;0,"×",IF(COUNTIF(空き状況確認テーブル!FK10:FN10,"△")&lt;&gt;0,"△",IF(COUNTIF(空き状況確認テーブル!FK10:FN10,"△")&lt;&gt;0,"△","〇")))</f>
        <v>×</v>
      </c>
      <c r="FL10" s="220"/>
      <c r="FM10" s="220"/>
      <c r="FN10" s="220"/>
      <c r="FO10" s="220" t="str">
        <f ca="1">IF(COUNTIF(空き状況確認テーブル!FO10:FR10,"×")&lt;&gt;0,"×",IF(COUNTIF(空き状況確認テーブル!FO10:FR10,"△")&lt;&gt;0,"△",IF(COUNTIF(空き状況確認テーブル!FO10:FR10,"△")&lt;&gt;0,"△","〇")))</f>
        <v>×</v>
      </c>
      <c r="FP10" s="220"/>
      <c r="FQ10" s="220"/>
      <c r="FR10" s="220"/>
      <c r="FS10" s="220" t="str">
        <f ca="1">IF(COUNTIF(空き状況確認テーブル!FS10:FV10,"×")&lt;&gt;0,"×",IF(COUNTIF(空き状況確認テーブル!FS10:FV10,"△")&lt;&gt;0,"△",IF(COUNTIF(空き状況確認テーブル!FS10:FV10,"△")&lt;&gt;0,"△","〇")))</f>
        <v>×</v>
      </c>
      <c r="FT10" s="220"/>
      <c r="FU10" s="220"/>
      <c r="FV10" s="220"/>
      <c r="FW10" s="217" t="str">
        <f ca="1">IF(COUNTIF(空き状況確認テーブル!FW10:FY10,"×")&lt;&gt;0,"×",IF(COUNTIF(空き状況確認テーブル!FW10:FY10,"△")&lt;&gt;0,"△",IF(COUNTIF(空き状況確認テーブル!FW10:FY10,"△")&lt;&gt;0,"△","〇")))</f>
        <v>×</v>
      </c>
      <c r="FX10" s="218"/>
      <c r="FY10" s="221"/>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0" t="str">
        <f ca="1">IF(COUNTIF(空き状況確認テーブル!W13:Z13,"×")&lt;&gt;0,"×",IF(COUNTIF(空き状況確認テーブル!W13:Z13,"△")&lt;&gt;0,"△",IF(COUNTIF(空き状況確認テーブル!W13:Z13,"△")&lt;&gt;0,"△","〇")))</f>
        <v>〇</v>
      </c>
      <c r="X13" s="220"/>
      <c r="Y13" s="220"/>
      <c r="Z13" s="220"/>
      <c r="AA13" s="220" t="str">
        <f ca="1">IF(COUNTIF(空き状況確認テーブル!AA13:AD13,"×")&lt;&gt;0,"×",IF(COUNTIF(空き状況確認テーブル!AA13:AD13,"△")&lt;&gt;0,"△",IF(COUNTIF(空き状況確認テーブル!AA13:AD13,"△")&lt;&gt;0,"△","〇")))</f>
        <v>〇</v>
      </c>
      <c r="AB13" s="220"/>
      <c r="AC13" s="220"/>
      <c r="AD13" s="220"/>
      <c r="AE13" s="220" t="str">
        <f ca="1">IF(COUNTIF(空き状況確認テーブル!AE13:AH13,"×")&lt;&gt;0,"×",IF(COUNTIF(空き状況確認テーブル!AE13:AH13,"△")&lt;&gt;0,"△",IF(COUNTIF(空き状況確認テーブル!AE13:AH13,"△")&lt;&gt;0,"△","〇")))</f>
        <v>△</v>
      </c>
      <c r="AF13" s="220"/>
      <c r="AG13" s="220"/>
      <c r="AH13" s="220"/>
      <c r="AI13" s="217" t="str">
        <f ca="1">IF(COUNTIF(空き状況確認テーブル!AI13:AK13,"×")&lt;&gt;0,"×",IF(COUNTIF(空き状況確認テーブル!AI13:AK13,"△")&lt;&gt;0,"△",IF(COUNTIF(空き状況確認テーブル!AI13:AK13,"△")&lt;&gt;0,"△","〇")))</f>
        <v>△</v>
      </c>
      <c r="AJ13" s="218"/>
      <c r="AK13" s="221"/>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0" t="str">
        <f ca="1">IF(COUNTIF(空き状況確認テーブル!AU13:AX13,"×")&lt;&gt;0,"×",IF(COUNTIF(空き状況確認テーブル!AU13:AX13,"△")&lt;&gt;0,"△",IF(COUNTIF(空き状況確認テーブル!AU13:AX13,"△")&lt;&gt;0,"△","〇")))</f>
        <v>〇</v>
      </c>
      <c r="AV13" s="220"/>
      <c r="AW13" s="220"/>
      <c r="AX13" s="220"/>
      <c r="AY13" s="220" t="str">
        <f ca="1">IF(COUNTIF(空き状況確認テーブル!AY13:BB13,"×")&lt;&gt;0,"×",IF(COUNTIF(空き状況確認テーブル!AY13:BB13,"△")&lt;&gt;0,"△",IF(COUNTIF(空き状況確認テーブル!AY13:BB13,"△")&lt;&gt;0,"△","〇")))</f>
        <v>〇</v>
      </c>
      <c r="AZ13" s="220"/>
      <c r="BA13" s="220"/>
      <c r="BB13" s="220"/>
      <c r="BC13" s="220" t="str">
        <f ca="1">IF(COUNTIF(空き状況確認テーブル!BC13:BF13,"×")&lt;&gt;0,"×",IF(COUNTIF(空き状況確認テーブル!BC13:BF13,"△")&lt;&gt;0,"△",IF(COUNTIF(空き状況確認テーブル!BC13:BF13,"△")&lt;&gt;0,"△","〇")))</f>
        <v>△</v>
      </c>
      <c r="BD13" s="220"/>
      <c r="BE13" s="220"/>
      <c r="BF13" s="220"/>
      <c r="BG13" s="217" t="str">
        <f ca="1">IF(COUNTIF(空き状況確認テーブル!BG13:BI13,"×")&lt;&gt;0,"×",IF(COUNTIF(空き状況確認テーブル!BG13:BI13,"△")&lt;&gt;0,"△",IF(COUNTIF(空き状況確認テーブル!BG13:BI13,"△")&lt;&gt;0,"△","〇")))</f>
        <v>△</v>
      </c>
      <c r="BH13" s="218"/>
      <c r="BI13" s="221"/>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0" t="str">
        <f ca="1">IF(COUNTIF(空き状況確認テーブル!BS13:BV13,"×")&lt;&gt;0,"×",IF(COUNTIF(空き状況確認テーブル!BS13:BV13,"△")&lt;&gt;0,"△",IF(COUNTIF(空き状況確認テーブル!BS13:BV13,"△")&lt;&gt;0,"△","〇")))</f>
        <v>〇</v>
      </c>
      <c r="BT13" s="220"/>
      <c r="BU13" s="220"/>
      <c r="BV13" s="220"/>
      <c r="BW13" s="220" t="str">
        <f ca="1">IF(COUNTIF(空き状況確認テーブル!BW13:BZ13,"×")&lt;&gt;0,"×",IF(COUNTIF(空き状況確認テーブル!BW13:BZ13,"△")&lt;&gt;0,"△",IF(COUNTIF(空き状況確認テーブル!BW13:BZ13,"△")&lt;&gt;0,"△","〇")))</f>
        <v>〇</v>
      </c>
      <c r="BX13" s="220"/>
      <c r="BY13" s="220"/>
      <c r="BZ13" s="220"/>
      <c r="CA13" s="220" t="str">
        <f ca="1">IF(COUNTIF(空き状況確認テーブル!CA13:CD13,"×")&lt;&gt;0,"×",IF(COUNTIF(空き状況確認テーブル!CA13:CD13,"△")&lt;&gt;0,"△",IF(COUNTIF(空き状況確認テーブル!CA13:CD13,"△")&lt;&gt;0,"△","〇")))</f>
        <v>△</v>
      </c>
      <c r="CB13" s="220"/>
      <c r="CC13" s="220"/>
      <c r="CD13" s="220"/>
      <c r="CE13" s="217" t="str">
        <f ca="1">IF(COUNTIF(空き状況確認テーブル!CE13:CG13,"×")&lt;&gt;0,"×",IF(COUNTIF(空き状況確認テーブル!CE13:CG13,"△")&lt;&gt;0,"△",IF(COUNTIF(空き状況確認テーブル!CE13:CG13,"△")&lt;&gt;0,"△","〇")))</f>
        <v>△</v>
      </c>
      <c r="CF13" s="218"/>
      <c r="CG13" s="221"/>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0" t="str">
        <f ca="1">IF(COUNTIF(空き状況確認テーブル!CQ13:CT13,"×")&lt;&gt;0,"×",IF(COUNTIF(空き状況確認テーブル!CQ13:CT13,"△")&lt;&gt;0,"△",IF(COUNTIF(空き状況確認テーブル!CQ13:CT13,"△")&lt;&gt;0,"△","〇")))</f>
        <v>〇</v>
      </c>
      <c r="CR13" s="220"/>
      <c r="CS13" s="220"/>
      <c r="CT13" s="220"/>
      <c r="CU13" s="220" t="str">
        <f ca="1">IF(COUNTIF(空き状況確認テーブル!CU13:CX13,"×")&lt;&gt;0,"×",IF(COUNTIF(空き状況確認テーブル!CU13:CX13,"△")&lt;&gt;0,"△",IF(COUNTIF(空き状況確認テーブル!CU13:CX13,"△")&lt;&gt;0,"△","〇")))</f>
        <v>〇</v>
      </c>
      <c r="CV13" s="220"/>
      <c r="CW13" s="220"/>
      <c r="CX13" s="220"/>
      <c r="CY13" s="220" t="str">
        <f ca="1">IF(COUNTIF(空き状況確認テーブル!CY13:DB13,"×")&lt;&gt;0,"×",IF(COUNTIF(空き状況確認テーブル!CY13:DB13,"△")&lt;&gt;0,"△",IF(COUNTIF(空き状況確認テーブル!CY13:DB13,"△")&lt;&gt;0,"△","〇")))</f>
        <v>△</v>
      </c>
      <c r="CZ13" s="220"/>
      <c r="DA13" s="220"/>
      <c r="DB13" s="220"/>
      <c r="DC13" s="217" t="str">
        <f ca="1">IF(COUNTIF(空き状況確認テーブル!DC13:DE13,"×")&lt;&gt;0,"×",IF(COUNTIF(空き状況確認テーブル!DC13:DE13,"△")&lt;&gt;0,"△",IF(COUNTIF(空き状況確認テーブル!DC13:DE13,"△")&lt;&gt;0,"△","〇")))</f>
        <v>△</v>
      </c>
      <c r="DD13" s="218"/>
      <c r="DE13" s="221"/>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0" t="str">
        <f ca="1">IF(COUNTIF(空き状況確認テーブル!DO13:DR13,"×")&lt;&gt;0,"×",IF(COUNTIF(空き状況確認テーブル!DO13:DR13,"△")&lt;&gt;0,"△",IF(COUNTIF(空き状況確認テーブル!DO13:DR13,"△")&lt;&gt;0,"△","〇")))</f>
        <v>〇</v>
      </c>
      <c r="DP13" s="220"/>
      <c r="DQ13" s="220"/>
      <c r="DR13" s="220"/>
      <c r="DS13" s="220" t="str">
        <f ca="1">IF(COUNTIF(空き状況確認テーブル!DS13:DV13,"×")&lt;&gt;0,"×",IF(COUNTIF(空き状況確認テーブル!DS13:DV13,"△")&lt;&gt;0,"△",IF(COUNTIF(空き状況確認テーブル!DS13:DV13,"△")&lt;&gt;0,"△","〇")))</f>
        <v>〇</v>
      </c>
      <c r="DT13" s="220"/>
      <c r="DU13" s="220"/>
      <c r="DV13" s="220"/>
      <c r="DW13" s="220" t="str">
        <f ca="1">IF(COUNTIF(空き状況確認テーブル!DW13:DZ13,"×")&lt;&gt;0,"×",IF(COUNTIF(空き状況確認テーブル!DW13:DZ13,"△")&lt;&gt;0,"△",IF(COUNTIF(空き状況確認テーブル!DW13:DZ13,"△")&lt;&gt;0,"△","〇")))</f>
        <v>△</v>
      </c>
      <c r="DX13" s="220"/>
      <c r="DY13" s="220"/>
      <c r="DZ13" s="220"/>
      <c r="EA13" s="217" t="str">
        <f ca="1">IF(COUNTIF(空き状況確認テーブル!EA13:EC13,"×")&lt;&gt;0,"×",IF(COUNTIF(空き状況確認テーブル!EA13:EC13,"△")&lt;&gt;0,"△",IF(COUNTIF(空き状況確認テーブル!EA13:EC13,"△")&lt;&gt;0,"△","〇")))</f>
        <v>△</v>
      </c>
      <c r="EB13" s="218"/>
      <c r="EC13" s="221"/>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0" t="str">
        <f ca="1">IF(COUNTIF(空き状況確認テーブル!EM13:EP13,"×")&lt;&gt;0,"×",IF(COUNTIF(空き状況確認テーブル!EM13:EP13,"△")&lt;&gt;0,"△",IF(COUNTIF(空き状況確認テーブル!EM13:EP13,"△")&lt;&gt;0,"△","〇")))</f>
        <v>×</v>
      </c>
      <c r="EN13" s="220"/>
      <c r="EO13" s="220"/>
      <c r="EP13" s="220"/>
      <c r="EQ13" s="220" t="str">
        <f ca="1">IF(COUNTIF(空き状況確認テーブル!EQ13:ET13,"×")&lt;&gt;0,"×",IF(COUNTIF(空き状況確認テーブル!EQ13:ET13,"△")&lt;&gt;0,"△",IF(COUNTIF(空き状況確認テーブル!EQ13:ET13,"△")&lt;&gt;0,"△","〇")))</f>
        <v>×</v>
      </c>
      <c r="ER13" s="220"/>
      <c r="ES13" s="220"/>
      <c r="ET13" s="220"/>
      <c r="EU13" s="220" t="str">
        <f ca="1">IF(COUNTIF(空き状況確認テーブル!EU13:EX13,"×")&lt;&gt;0,"×",IF(COUNTIF(空き状況確認テーブル!EU13:EX13,"△")&lt;&gt;0,"△",IF(COUNTIF(空き状況確認テーブル!EU13:EX13,"△")&lt;&gt;0,"△","〇")))</f>
        <v>×</v>
      </c>
      <c r="EV13" s="220"/>
      <c r="EW13" s="220"/>
      <c r="EX13" s="220"/>
      <c r="EY13" s="217" t="str">
        <f ca="1">IF(COUNTIF(空き状況確認テーブル!EY13:FA13,"×")&lt;&gt;0,"×",IF(COUNTIF(空き状況確認テーブル!EY13:FA13,"△")&lt;&gt;0,"△",IF(COUNTIF(空き状況確認テーブル!EY13:FA13,"△")&lt;&gt;0,"△","〇")))</f>
        <v>×</v>
      </c>
      <c r="EZ13" s="218"/>
      <c r="FA13" s="221"/>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0" t="str">
        <f ca="1">IF(COUNTIF(空き状況確認テーブル!FK13:FN13,"×")&lt;&gt;0,"×",IF(COUNTIF(空き状況確認テーブル!FK13:FN13,"△")&lt;&gt;0,"△",IF(COUNTIF(空き状況確認テーブル!FK13:FN13,"△")&lt;&gt;0,"△","〇")))</f>
        <v>×</v>
      </c>
      <c r="FL13" s="220"/>
      <c r="FM13" s="220"/>
      <c r="FN13" s="220"/>
      <c r="FO13" s="220" t="str">
        <f ca="1">IF(COUNTIF(空き状況確認テーブル!FO13:FR13,"×")&lt;&gt;0,"×",IF(COUNTIF(空き状況確認テーブル!FO13:FR13,"△")&lt;&gt;0,"△",IF(COUNTIF(空き状況確認テーブル!FO13:FR13,"△")&lt;&gt;0,"△","〇")))</f>
        <v>×</v>
      </c>
      <c r="FP13" s="220"/>
      <c r="FQ13" s="220"/>
      <c r="FR13" s="220"/>
      <c r="FS13" s="220" t="str">
        <f ca="1">IF(COUNTIF(空き状況確認テーブル!FS13:FV13,"×")&lt;&gt;0,"×",IF(COUNTIF(空き状況確認テーブル!FS13:FV13,"△")&lt;&gt;0,"△",IF(COUNTIF(空き状況確認テーブル!FS13:FV13,"△")&lt;&gt;0,"△","〇")))</f>
        <v>×</v>
      </c>
      <c r="FT13" s="220"/>
      <c r="FU13" s="220"/>
      <c r="FV13" s="220"/>
      <c r="FW13" s="217" t="str">
        <f ca="1">IF(COUNTIF(空き状況確認テーブル!FW13:FY13,"×")&lt;&gt;0,"×",IF(COUNTIF(空き状況確認テーブル!FW13:FY13,"△")&lt;&gt;0,"△",IF(COUNTIF(空き状況確認テーブル!FW13:FY13,"△")&lt;&gt;0,"△","〇")))</f>
        <v>×</v>
      </c>
      <c r="FX13" s="218"/>
      <c r="FY13" s="221"/>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0" t="str">
        <f ca="1">IF(COUNTIF(空き状況確認テーブル!W14:Z14,"×")&lt;&gt;0,"×",IF(COUNTIF(空き状況確認テーブル!W14:Z14,"△")&lt;&gt;0,"△",IF(COUNTIF(空き状況確認テーブル!W14:Z14,"△")&lt;&gt;0,"△","〇")))</f>
        <v>〇</v>
      </c>
      <c r="X14" s="220"/>
      <c r="Y14" s="220"/>
      <c r="Z14" s="220"/>
      <c r="AA14" s="220" t="str">
        <f ca="1">IF(COUNTIF(空き状況確認テーブル!AA14:AD14,"×")&lt;&gt;0,"×",IF(COUNTIF(空き状況確認テーブル!AA14:AD14,"△")&lt;&gt;0,"△",IF(COUNTIF(空き状況確認テーブル!AA14:AD14,"△")&lt;&gt;0,"△","〇")))</f>
        <v>〇</v>
      </c>
      <c r="AB14" s="220"/>
      <c r="AC14" s="220"/>
      <c r="AD14" s="220"/>
      <c r="AE14" s="220" t="str">
        <f ca="1">IF(COUNTIF(空き状況確認テーブル!AE14:AH14,"×")&lt;&gt;0,"×",IF(COUNTIF(空き状況確認テーブル!AE14:AH14,"△")&lt;&gt;0,"△",IF(COUNTIF(空き状況確認テーブル!AE14:AH14,"△")&lt;&gt;0,"△","〇")))</f>
        <v>△</v>
      </c>
      <c r="AF14" s="220"/>
      <c r="AG14" s="220"/>
      <c r="AH14" s="220"/>
      <c r="AI14" s="217" t="str">
        <f ca="1">IF(COUNTIF(空き状況確認テーブル!AI14:AK14,"×")&lt;&gt;0,"×",IF(COUNTIF(空き状況確認テーブル!AI14:AK14,"△")&lt;&gt;0,"△",IF(COUNTIF(空き状況確認テーブル!AI14:AK14,"△")&lt;&gt;0,"△","〇")))</f>
        <v>△</v>
      </c>
      <c r="AJ14" s="218"/>
      <c r="AK14" s="221"/>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0" t="str">
        <f ca="1">IF(COUNTIF(空き状況確認テーブル!AU14:AX14,"×")&lt;&gt;0,"×",IF(COUNTIF(空き状況確認テーブル!AU14:AX14,"△")&lt;&gt;0,"△",IF(COUNTIF(空き状況確認テーブル!AU14:AX14,"△")&lt;&gt;0,"△","〇")))</f>
        <v>〇</v>
      </c>
      <c r="AV14" s="220"/>
      <c r="AW14" s="220"/>
      <c r="AX14" s="220"/>
      <c r="AY14" s="220" t="str">
        <f ca="1">IF(COUNTIF(空き状況確認テーブル!AY14:BB14,"×")&lt;&gt;0,"×",IF(COUNTIF(空き状況確認テーブル!AY14:BB14,"△")&lt;&gt;0,"△",IF(COUNTIF(空き状況確認テーブル!AY14:BB14,"△")&lt;&gt;0,"△","〇")))</f>
        <v>〇</v>
      </c>
      <c r="AZ14" s="220"/>
      <c r="BA14" s="220"/>
      <c r="BB14" s="220"/>
      <c r="BC14" s="220" t="str">
        <f ca="1">IF(COUNTIF(空き状況確認テーブル!BC14:BF14,"×")&lt;&gt;0,"×",IF(COUNTIF(空き状況確認テーブル!BC14:BF14,"△")&lt;&gt;0,"△",IF(COUNTIF(空き状況確認テーブル!BC14:BF14,"△")&lt;&gt;0,"△","〇")))</f>
        <v>△</v>
      </c>
      <c r="BD14" s="220"/>
      <c r="BE14" s="220"/>
      <c r="BF14" s="220"/>
      <c r="BG14" s="217" t="str">
        <f ca="1">IF(COUNTIF(空き状況確認テーブル!BG14:BI14,"×")&lt;&gt;0,"×",IF(COUNTIF(空き状況確認テーブル!BG14:BI14,"△")&lt;&gt;0,"△",IF(COUNTIF(空き状況確認テーブル!BG14:BI14,"△")&lt;&gt;0,"△","〇")))</f>
        <v>△</v>
      </c>
      <c r="BH14" s="218"/>
      <c r="BI14" s="221"/>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0" t="str">
        <f ca="1">IF(COUNTIF(空き状況確認テーブル!BS14:BV14,"×")&lt;&gt;0,"×",IF(COUNTIF(空き状況確認テーブル!BS14:BV14,"△")&lt;&gt;0,"△",IF(COUNTIF(空き状況確認テーブル!BS14:BV14,"△")&lt;&gt;0,"△","〇")))</f>
        <v>〇</v>
      </c>
      <c r="BT14" s="220"/>
      <c r="BU14" s="220"/>
      <c r="BV14" s="220"/>
      <c r="BW14" s="220" t="str">
        <f ca="1">IF(COUNTIF(空き状況確認テーブル!BW14:BZ14,"×")&lt;&gt;0,"×",IF(COUNTIF(空き状況確認テーブル!BW14:BZ14,"△")&lt;&gt;0,"△",IF(COUNTIF(空き状況確認テーブル!BW14:BZ14,"△")&lt;&gt;0,"△","〇")))</f>
        <v>〇</v>
      </c>
      <c r="BX14" s="220"/>
      <c r="BY14" s="220"/>
      <c r="BZ14" s="220"/>
      <c r="CA14" s="220" t="str">
        <f ca="1">IF(COUNTIF(空き状況確認テーブル!CA14:CD14,"×")&lt;&gt;0,"×",IF(COUNTIF(空き状況確認テーブル!CA14:CD14,"△")&lt;&gt;0,"△",IF(COUNTIF(空き状況確認テーブル!CA14:CD14,"△")&lt;&gt;0,"△","〇")))</f>
        <v>△</v>
      </c>
      <c r="CB14" s="220"/>
      <c r="CC14" s="220"/>
      <c r="CD14" s="220"/>
      <c r="CE14" s="217" t="str">
        <f ca="1">IF(COUNTIF(空き状況確認テーブル!CE14:CG14,"×")&lt;&gt;0,"×",IF(COUNTIF(空き状況確認テーブル!CE14:CG14,"△")&lt;&gt;0,"△",IF(COUNTIF(空き状況確認テーブル!CE14:CG14,"△")&lt;&gt;0,"△","〇")))</f>
        <v>△</v>
      </c>
      <c r="CF14" s="218"/>
      <c r="CG14" s="221"/>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0" t="str">
        <f ca="1">IF(COUNTIF(空き状況確認テーブル!CQ14:CT14,"×")&lt;&gt;0,"×",IF(COUNTIF(空き状況確認テーブル!CQ14:CT14,"△")&lt;&gt;0,"△",IF(COUNTIF(空き状況確認テーブル!CQ14:CT14,"△")&lt;&gt;0,"△","〇")))</f>
        <v>〇</v>
      </c>
      <c r="CR14" s="220"/>
      <c r="CS14" s="220"/>
      <c r="CT14" s="220"/>
      <c r="CU14" s="220" t="str">
        <f ca="1">IF(COUNTIF(空き状況確認テーブル!CU14:CX14,"×")&lt;&gt;0,"×",IF(COUNTIF(空き状況確認テーブル!CU14:CX14,"△")&lt;&gt;0,"△",IF(COUNTIF(空き状況確認テーブル!CU14:CX14,"△")&lt;&gt;0,"△","〇")))</f>
        <v>〇</v>
      </c>
      <c r="CV14" s="220"/>
      <c r="CW14" s="220"/>
      <c r="CX14" s="220"/>
      <c r="CY14" s="220" t="str">
        <f ca="1">IF(COUNTIF(空き状況確認テーブル!CY14:DB14,"×")&lt;&gt;0,"×",IF(COUNTIF(空き状況確認テーブル!CY14:DB14,"△")&lt;&gt;0,"△",IF(COUNTIF(空き状況確認テーブル!CY14:DB14,"△")&lt;&gt;0,"△","〇")))</f>
        <v>△</v>
      </c>
      <c r="CZ14" s="220"/>
      <c r="DA14" s="220"/>
      <c r="DB14" s="220"/>
      <c r="DC14" s="217" t="str">
        <f ca="1">IF(COUNTIF(空き状況確認テーブル!DC14:DE14,"×")&lt;&gt;0,"×",IF(COUNTIF(空き状況確認テーブル!DC14:DE14,"△")&lt;&gt;0,"△",IF(COUNTIF(空き状況確認テーブル!DC14:DE14,"△")&lt;&gt;0,"△","〇")))</f>
        <v>△</v>
      </c>
      <c r="DD14" s="218"/>
      <c r="DE14" s="221"/>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0" t="str">
        <f ca="1">IF(COUNTIF(空き状況確認テーブル!DO14:DR14,"×")&lt;&gt;0,"×",IF(COUNTIF(空き状況確認テーブル!DO14:DR14,"△")&lt;&gt;0,"△",IF(COUNTIF(空き状況確認テーブル!DO14:DR14,"△")&lt;&gt;0,"△","〇")))</f>
        <v>〇</v>
      </c>
      <c r="DP14" s="220"/>
      <c r="DQ14" s="220"/>
      <c r="DR14" s="220"/>
      <c r="DS14" s="220" t="str">
        <f ca="1">IF(COUNTIF(空き状況確認テーブル!DS14:DV14,"×")&lt;&gt;0,"×",IF(COUNTIF(空き状況確認テーブル!DS14:DV14,"△")&lt;&gt;0,"△",IF(COUNTIF(空き状況確認テーブル!DS14:DV14,"△")&lt;&gt;0,"△","〇")))</f>
        <v>〇</v>
      </c>
      <c r="DT14" s="220"/>
      <c r="DU14" s="220"/>
      <c r="DV14" s="220"/>
      <c r="DW14" s="220" t="str">
        <f ca="1">IF(COUNTIF(空き状況確認テーブル!DW14:DZ14,"×")&lt;&gt;0,"×",IF(COUNTIF(空き状況確認テーブル!DW14:DZ14,"△")&lt;&gt;0,"△",IF(COUNTIF(空き状況確認テーブル!DW14:DZ14,"△")&lt;&gt;0,"△","〇")))</f>
        <v>△</v>
      </c>
      <c r="DX14" s="220"/>
      <c r="DY14" s="220"/>
      <c r="DZ14" s="220"/>
      <c r="EA14" s="217" t="str">
        <f ca="1">IF(COUNTIF(空き状況確認テーブル!EA14:EC14,"×")&lt;&gt;0,"×",IF(COUNTIF(空き状況確認テーブル!EA14:EC14,"△")&lt;&gt;0,"△",IF(COUNTIF(空き状況確認テーブル!EA14:EC14,"△")&lt;&gt;0,"△","〇")))</f>
        <v>△</v>
      </c>
      <c r="EB14" s="218"/>
      <c r="EC14" s="221"/>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0" t="str">
        <f ca="1">IF(COUNTIF(空き状況確認テーブル!EM14:EP14,"×")&lt;&gt;0,"×",IF(COUNTIF(空き状況確認テーブル!EM14:EP14,"△")&lt;&gt;0,"△",IF(COUNTIF(空き状況確認テーブル!EM14:EP14,"△")&lt;&gt;0,"△","〇")))</f>
        <v>×</v>
      </c>
      <c r="EN14" s="220"/>
      <c r="EO14" s="220"/>
      <c r="EP14" s="220"/>
      <c r="EQ14" s="220" t="str">
        <f ca="1">IF(COUNTIF(空き状況確認テーブル!EQ14:ET14,"×")&lt;&gt;0,"×",IF(COUNTIF(空き状況確認テーブル!EQ14:ET14,"△")&lt;&gt;0,"△",IF(COUNTIF(空き状況確認テーブル!EQ14:ET14,"△")&lt;&gt;0,"△","〇")))</f>
        <v>×</v>
      </c>
      <c r="ER14" s="220"/>
      <c r="ES14" s="220"/>
      <c r="ET14" s="220"/>
      <c r="EU14" s="220" t="str">
        <f ca="1">IF(COUNTIF(空き状況確認テーブル!EU14:EX14,"×")&lt;&gt;0,"×",IF(COUNTIF(空き状況確認テーブル!EU14:EX14,"△")&lt;&gt;0,"△",IF(COUNTIF(空き状況確認テーブル!EU14:EX14,"△")&lt;&gt;0,"△","〇")))</f>
        <v>×</v>
      </c>
      <c r="EV14" s="220"/>
      <c r="EW14" s="220"/>
      <c r="EX14" s="220"/>
      <c r="EY14" s="217" t="str">
        <f ca="1">IF(COUNTIF(空き状況確認テーブル!EY14:FA14,"×")&lt;&gt;0,"×",IF(COUNTIF(空き状況確認テーブル!EY14:FA14,"△")&lt;&gt;0,"△",IF(COUNTIF(空き状況確認テーブル!EY14:FA14,"△")&lt;&gt;0,"△","〇")))</f>
        <v>×</v>
      </c>
      <c r="EZ14" s="218"/>
      <c r="FA14" s="221"/>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0" t="str">
        <f ca="1">IF(COUNTIF(空き状況確認テーブル!FK14:FN14,"×")&lt;&gt;0,"×",IF(COUNTIF(空き状況確認テーブル!FK14:FN14,"△")&lt;&gt;0,"△",IF(COUNTIF(空き状況確認テーブル!FK14:FN14,"△")&lt;&gt;0,"△","〇")))</f>
        <v>×</v>
      </c>
      <c r="FL14" s="220"/>
      <c r="FM14" s="220"/>
      <c r="FN14" s="220"/>
      <c r="FO14" s="220" t="str">
        <f ca="1">IF(COUNTIF(空き状況確認テーブル!FO14:FR14,"×")&lt;&gt;0,"×",IF(COUNTIF(空き状況確認テーブル!FO14:FR14,"△")&lt;&gt;0,"△",IF(COUNTIF(空き状況確認テーブル!FO14:FR14,"△")&lt;&gt;0,"△","〇")))</f>
        <v>×</v>
      </c>
      <c r="FP14" s="220"/>
      <c r="FQ14" s="220"/>
      <c r="FR14" s="220"/>
      <c r="FS14" s="220" t="str">
        <f ca="1">IF(COUNTIF(空き状況確認テーブル!FS14:FV14,"×")&lt;&gt;0,"×",IF(COUNTIF(空き状況確認テーブル!FS14:FV14,"△")&lt;&gt;0,"△",IF(COUNTIF(空き状況確認テーブル!FS14:FV14,"△")&lt;&gt;0,"△","〇")))</f>
        <v>×</v>
      </c>
      <c r="FT14" s="220"/>
      <c r="FU14" s="220"/>
      <c r="FV14" s="220"/>
      <c r="FW14" s="217" t="str">
        <f ca="1">IF(COUNTIF(空き状況確認テーブル!FW14:FY14,"×")&lt;&gt;0,"×",IF(COUNTIF(空き状況確認テーブル!FW14:FY14,"△")&lt;&gt;0,"△",IF(COUNTIF(空き状況確認テーブル!FW14:FY14,"△")&lt;&gt;0,"△","〇")))</f>
        <v>×</v>
      </c>
      <c r="FX14" s="218"/>
      <c r="FY14" s="221"/>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0" t="str">
        <f ca="1">IF(COUNTIF(空き状況確認テーブル!W15:Z15,"×")&lt;&gt;0,"×",IF(COUNTIF(空き状況確認テーブル!W15:Z15,"△")&lt;&gt;0,"△",IF(COUNTIF(空き状況確認テーブル!W15:Z15,"△")&lt;&gt;0,"△","〇")))</f>
        <v>〇</v>
      </c>
      <c r="X15" s="220"/>
      <c r="Y15" s="220"/>
      <c r="Z15" s="220"/>
      <c r="AA15" s="220" t="str">
        <f ca="1">IF(COUNTIF(空き状況確認テーブル!AA15:AD15,"×")&lt;&gt;0,"×",IF(COUNTIF(空き状況確認テーブル!AA15:AD15,"△")&lt;&gt;0,"△",IF(COUNTIF(空き状況確認テーブル!AA15:AD15,"△")&lt;&gt;0,"△","〇")))</f>
        <v>〇</v>
      </c>
      <c r="AB15" s="220"/>
      <c r="AC15" s="220"/>
      <c r="AD15" s="220"/>
      <c r="AE15" s="220" t="str">
        <f ca="1">IF(COUNTIF(空き状況確認テーブル!AE15:AH15,"×")&lt;&gt;0,"×",IF(COUNTIF(空き状況確認テーブル!AE15:AH15,"△")&lt;&gt;0,"△",IF(COUNTIF(空き状況確認テーブル!AE15:AH15,"△")&lt;&gt;0,"△","〇")))</f>
        <v>△</v>
      </c>
      <c r="AF15" s="220"/>
      <c r="AG15" s="220"/>
      <c r="AH15" s="220"/>
      <c r="AI15" s="217" t="str">
        <f ca="1">IF(COUNTIF(空き状況確認テーブル!AI15:AK15,"×")&lt;&gt;0,"×",IF(COUNTIF(空き状況確認テーブル!AI15:AK15,"△")&lt;&gt;0,"△",IF(COUNTIF(空き状況確認テーブル!AI15:AK15,"△")&lt;&gt;0,"△","〇")))</f>
        <v>△</v>
      </c>
      <c r="AJ15" s="218"/>
      <c r="AK15" s="221"/>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0" t="str">
        <f ca="1">IF(COUNTIF(空き状況確認テーブル!AU15:AX15,"×")&lt;&gt;0,"×",IF(COUNTIF(空き状況確認テーブル!AU15:AX15,"△")&lt;&gt;0,"△",IF(COUNTIF(空き状況確認テーブル!AU15:AX15,"△")&lt;&gt;0,"△","〇")))</f>
        <v>〇</v>
      </c>
      <c r="AV15" s="220"/>
      <c r="AW15" s="220"/>
      <c r="AX15" s="220"/>
      <c r="AY15" s="220" t="str">
        <f ca="1">IF(COUNTIF(空き状況確認テーブル!AY15:BB15,"×")&lt;&gt;0,"×",IF(COUNTIF(空き状況確認テーブル!AY15:BB15,"△")&lt;&gt;0,"△",IF(COUNTIF(空き状況確認テーブル!AY15:BB15,"△")&lt;&gt;0,"△","〇")))</f>
        <v>〇</v>
      </c>
      <c r="AZ15" s="220"/>
      <c r="BA15" s="220"/>
      <c r="BB15" s="220"/>
      <c r="BC15" s="220" t="str">
        <f ca="1">IF(COUNTIF(空き状況確認テーブル!BC15:BF15,"×")&lt;&gt;0,"×",IF(COUNTIF(空き状況確認テーブル!BC15:BF15,"△")&lt;&gt;0,"△",IF(COUNTIF(空き状況確認テーブル!BC15:BF15,"△")&lt;&gt;0,"△","〇")))</f>
        <v>△</v>
      </c>
      <c r="BD15" s="220"/>
      <c r="BE15" s="220"/>
      <c r="BF15" s="220"/>
      <c r="BG15" s="217" t="str">
        <f ca="1">IF(COUNTIF(空き状況確認テーブル!BG15:BI15,"×")&lt;&gt;0,"×",IF(COUNTIF(空き状況確認テーブル!BG15:BI15,"△")&lt;&gt;0,"△",IF(COUNTIF(空き状況確認テーブル!BG15:BI15,"△")&lt;&gt;0,"△","〇")))</f>
        <v>△</v>
      </c>
      <c r="BH15" s="218"/>
      <c r="BI15" s="221"/>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0" t="str">
        <f ca="1">IF(COUNTIF(空き状況確認テーブル!BS15:BV15,"×")&lt;&gt;0,"×",IF(COUNTIF(空き状況確認テーブル!BS15:BV15,"△")&lt;&gt;0,"△",IF(COUNTIF(空き状況確認テーブル!BS15:BV15,"△")&lt;&gt;0,"△","〇")))</f>
        <v>〇</v>
      </c>
      <c r="BT15" s="220"/>
      <c r="BU15" s="220"/>
      <c r="BV15" s="220"/>
      <c r="BW15" s="220" t="str">
        <f ca="1">IF(COUNTIF(空き状況確認テーブル!BW15:BZ15,"×")&lt;&gt;0,"×",IF(COUNTIF(空き状況確認テーブル!BW15:BZ15,"△")&lt;&gt;0,"△",IF(COUNTIF(空き状況確認テーブル!BW15:BZ15,"△")&lt;&gt;0,"△","〇")))</f>
        <v>〇</v>
      </c>
      <c r="BX15" s="220"/>
      <c r="BY15" s="220"/>
      <c r="BZ15" s="220"/>
      <c r="CA15" s="220" t="str">
        <f ca="1">IF(COUNTIF(空き状況確認テーブル!CA15:CD15,"×")&lt;&gt;0,"×",IF(COUNTIF(空き状況確認テーブル!CA15:CD15,"△")&lt;&gt;0,"△",IF(COUNTIF(空き状況確認テーブル!CA15:CD15,"△")&lt;&gt;0,"△","〇")))</f>
        <v>△</v>
      </c>
      <c r="CB15" s="220"/>
      <c r="CC15" s="220"/>
      <c r="CD15" s="220"/>
      <c r="CE15" s="217" t="str">
        <f ca="1">IF(COUNTIF(空き状況確認テーブル!CE15:CG15,"×")&lt;&gt;0,"×",IF(COUNTIF(空き状況確認テーブル!CE15:CG15,"△")&lt;&gt;0,"△",IF(COUNTIF(空き状況確認テーブル!CE15:CG15,"△")&lt;&gt;0,"△","〇")))</f>
        <v>△</v>
      </c>
      <c r="CF15" s="218"/>
      <c r="CG15" s="221"/>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0" t="str">
        <f ca="1">IF(COUNTIF(空き状況確認テーブル!CQ15:CT15,"×")&lt;&gt;0,"×",IF(COUNTIF(空き状況確認テーブル!CQ15:CT15,"△")&lt;&gt;0,"△",IF(COUNTIF(空き状況確認テーブル!CQ15:CT15,"△")&lt;&gt;0,"△","〇")))</f>
        <v>〇</v>
      </c>
      <c r="CR15" s="220"/>
      <c r="CS15" s="220"/>
      <c r="CT15" s="220"/>
      <c r="CU15" s="220" t="str">
        <f ca="1">IF(COUNTIF(空き状況確認テーブル!CU15:CX15,"×")&lt;&gt;0,"×",IF(COUNTIF(空き状況確認テーブル!CU15:CX15,"△")&lt;&gt;0,"△",IF(COUNTIF(空き状況確認テーブル!CU15:CX15,"△")&lt;&gt;0,"△","〇")))</f>
        <v>〇</v>
      </c>
      <c r="CV15" s="220"/>
      <c r="CW15" s="220"/>
      <c r="CX15" s="220"/>
      <c r="CY15" s="220" t="str">
        <f ca="1">IF(COUNTIF(空き状況確認テーブル!CY15:DB15,"×")&lt;&gt;0,"×",IF(COUNTIF(空き状況確認テーブル!CY15:DB15,"△")&lt;&gt;0,"△",IF(COUNTIF(空き状況確認テーブル!CY15:DB15,"△")&lt;&gt;0,"△","〇")))</f>
        <v>△</v>
      </c>
      <c r="CZ15" s="220"/>
      <c r="DA15" s="220"/>
      <c r="DB15" s="220"/>
      <c r="DC15" s="217" t="str">
        <f ca="1">IF(COUNTIF(空き状況確認テーブル!DC15:DE15,"×")&lt;&gt;0,"×",IF(COUNTIF(空き状況確認テーブル!DC15:DE15,"△")&lt;&gt;0,"△",IF(COUNTIF(空き状況確認テーブル!DC15:DE15,"△")&lt;&gt;0,"△","〇")))</f>
        <v>△</v>
      </c>
      <c r="DD15" s="218"/>
      <c r="DE15" s="221"/>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0" t="str">
        <f ca="1">IF(COUNTIF(空き状況確認テーブル!DO15:DR15,"×")&lt;&gt;0,"×",IF(COUNTIF(空き状況確認テーブル!DO15:DR15,"△")&lt;&gt;0,"△",IF(COUNTIF(空き状況確認テーブル!DO15:DR15,"△")&lt;&gt;0,"△","〇")))</f>
        <v>〇</v>
      </c>
      <c r="DP15" s="220"/>
      <c r="DQ15" s="220"/>
      <c r="DR15" s="220"/>
      <c r="DS15" s="220" t="str">
        <f ca="1">IF(COUNTIF(空き状況確認テーブル!DS15:DV15,"×")&lt;&gt;0,"×",IF(COUNTIF(空き状況確認テーブル!DS15:DV15,"△")&lt;&gt;0,"△",IF(COUNTIF(空き状況確認テーブル!DS15:DV15,"△")&lt;&gt;0,"△","〇")))</f>
        <v>〇</v>
      </c>
      <c r="DT15" s="220"/>
      <c r="DU15" s="220"/>
      <c r="DV15" s="220"/>
      <c r="DW15" s="220" t="str">
        <f ca="1">IF(COUNTIF(空き状況確認テーブル!DW15:DZ15,"×")&lt;&gt;0,"×",IF(COUNTIF(空き状況確認テーブル!DW15:DZ15,"△")&lt;&gt;0,"△",IF(COUNTIF(空き状況確認テーブル!DW15:DZ15,"△")&lt;&gt;0,"△","〇")))</f>
        <v>△</v>
      </c>
      <c r="DX15" s="220"/>
      <c r="DY15" s="220"/>
      <c r="DZ15" s="220"/>
      <c r="EA15" s="217" t="str">
        <f ca="1">IF(COUNTIF(空き状況確認テーブル!EA15:EC15,"×")&lt;&gt;0,"×",IF(COUNTIF(空き状況確認テーブル!EA15:EC15,"△")&lt;&gt;0,"△",IF(COUNTIF(空き状況確認テーブル!EA15:EC15,"△")&lt;&gt;0,"△","〇")))</f>
        <v>△</v>
      </c>
      <c r="EB15" s="218"/>
      <c r="EC15" s="221"/>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0" t="str">
        <f ca="1">IF(COUNTIF(空き状況確認テーブル!EM15:EP15,"×")&lt;&gt;0,"×",IF(COUNTIF(空き状況確認テーブル!EM15:EP15,"△")&lt;&gt;0,"△",IF(COUNTIF(空き状況確認テーブル!EM15:EP15,"△")&lt;&gt;0,"△","〇")))</f>
        <v>×</v>
      </c>
      <c r="EN15" s="220"/>
      <c r="EO15" s="220"/>
      <c r="EP15" s="220"/>
      <c r="EQ15" s="220" t="str">
        <f ca="1">IF(COUNTIF(空き状況確認テーブル!EQ15:ET15,"×")&lt;&gt;0,"×",IF(COUNTIF(空き状況確認テーブル!EQ15:ET15,"△")&lt;&gt;0,"△",IF(COUNTIF(空き状況確認テーブル!EQ15:ET15,"△")&lt;&gt;0,"△","〇")))</f>
        <v>×</v>
      </c>
      <c r="ER15" s="220"/>
      <c r="ES15" s="220"/>
      <c r="ET15" s="220"/>
      <c r="EU15" s="220" t="str">
        <f ca="1">IF(COUNTIF(空き状況確認テーブル!EU15:EX15,"×")&lt;&gt;0,"×",IF(COUNTIF(空き状況確認テーブル!EU15:EX15,"△")&lt;&gt;0,"△",IF(COUNTIF(空き状況確認テーブル!EU15:EX15,"△")&lt;&gt;0,"△","〇")))</f>
        <v>×</v>
      </c>
      <c r="EV15" s="220"/>
      <c r="EW15" s="220"/>
      <c r="EX15" s="220"/>
      <c r="EY15" s="217" t="str">
        <f ca="1">IF(COUNTIF(空き状況確認テーブル!EY15:FA15,"×")&lt;&gt;0,"×",IF(COUNTIF(空き状況確認テーブル!EY15:FA15,"△")&lt;&gt;0,"△",IF(COUNTIF(空き状況確認テーブル!EY15:FA15,"△")&lt;&gt;0,"△","〇")))</f>
        <v>×</v>
      </c>
      <c r="EZ15" s="218"/>
      <c r="FA15" s="221"/>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0" t="str">
        <f ca="1">IF(COUNTIF(空き状況確認テーブル!FK15:FN15,"×")&lt;&gt;0,"×",IF(COUNTIF(空き状況確認テーブル!FK15:FN15,"△")&lt;&gt;0,"△",IF(COUNTIF(空き状況確認テーブル!FK15:FN15,"△")&lt;&gt;0,"△","〇")))</f>
        <v>×</v>
      </c>
      <c r="FL15" s="220"/>
      <c r="FM15" s="220"/>
      <c r="FN15" s="220"/>
      <c r="FO15" s="220" t="str">
        <f ca="1">IF(COUNTIF(空き状況確認テーブル!FO15:FR15,"×")&lt;&gt;0,"×",IF(COUNTIF(空き状況確認テーブル!FO15:FR15,"△")&lt;&gt;0,"△",IF(COUNTIF(空き状況確認テーブル!FO15:FR15,"△")&lt;&gt;0,"△","〇")))</f>
        <v>×</v>
      </c>
      <c r="FP15" s="220"/>
      <c r="FQ15" s="220"/>
      <c r="FR15" s="220"/>
      <c r="FS15" s="220" t="str">
        <f ca="1">IF(COUNTIF(空き状況確認テーブル!FS15:FV15,"×")&lt;&gt;0,"×",IF(COUNTIF(空き状況確認テーブル!FS15:FV15,"△")&lt;&gt;0,"△",IF(COUNTIF(空き状況確認テーブル!FS15:FV15,"△")&lt;&gt;0,"△","〇")))</f>
        <v>×</v>
      </c>
      <c r="FT15" s="220"/>
      <c r="FU15" s="220"/>
      <c r="FV15" s="220"/>
      <c r="FW15" s="217" t="str">
        <f ca="1">IF(COUNTIF(空き状況確認テーブル!FW15:FY15,"×")&lt;&gt;0,"×",IF(COUNTIF(空き状況確認テーブル!FW15:FY15,"△")&lt;&gt;0,"△",IF(COUNTIF(空き状況確認テーブル!FW15:FY15,"△")&lt;&gt;0,"△","〇")))</f>
        <v>×</v>
      </c>
      <c r="FX15" s="218"/>
      <c r="FY15" s="221"/>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0" t="str">
        <f ca="1">IF(COUNTIF(空き状況確認テーブル!W17:Z17,"×")&lt;&gt;0,"×",IF(COUNTIF(空き状況確認テーブル!W17:Z17,"△")&lt;&gt;0,"△",IF(COUNTIF(空き状況確認テーブル!W17:Z17,"△")&lt;&gt;0,"△","〇")))</f>
        <v>〇</v>
      </c>
      <c r="X16" s="220"/>
      <c r="Y16" s="220"/>
      <c r="Z16" s="220"/>
      <c r="AA16" s="220" t="str">
        <f ca="1">IF(COUNTIF(空き状況確認テーブル!AA17:AD17,"×")&lt;&gt;0,"×",IF(COUNTIF(空き状況確認テーブル!AA17:AD17,"△")&lt;&gt;0,"△",IF(COUNTIF(空き状況確認テーブル!AA17:AD17,"△")&lt;&gt;0,"△","〇")))</f>
        <v>〇</v>
      </c>
      <c r="AB16" s="220"/>
      <c r="AC16" s="220"/>
      <c r="AD16" s="220"/>
      <c r="AE16" s="220" t="str">
        <f ca="1">IF(COUNTIF(空き状況確認テーブル!AE17:AH17,"×")&lt;&gt;0,"×",IF(COUNTIF(空き状況確認テーブル!AE17:AH17,"△")&lt;&gt;0,"△",IF(COUNTIF(空き状況確認テーブル!AE17:AH17,"△")&lt;&gt;0,"△","〇")))</f>
        <v>△</v>
      </c>
      <c r="AF16" s="220"/>
      <c r="AG16" s="220"/>
      <c r="AH16" s="220"/>
      <c r="AI16" s="217" t="str">
        <f ca="1">IF(COUNTIF(空き状況確認テーブル!AI17:AK17,"×")&lt;&gt;0,"×",IF(COUNTIF(空き状況確認テーブル!AI17:AK17,"△")&lt;&gt;0,"△",IF(COUNTIF(空き状況確認テーブル!AI17:AK17,"△")&lt;&gt;0,"△","〇")))</f>
        <v>△</v>
      </c>
      <c r="AJ16" s="218"/>
      <c r="AK16" s="221"/>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0" t="str">
        <f ca="1">IF(COUNTIF(空き状況確認テーブル!AU17:AX17,"×")&lt;&gt;0,"×",IF(COUNTIF(空き状況確認テーブル!AU17:AX17,"△")&lt;&gt;0,"△",IF(COUNTIF(空き状況確認テーブル!AU17:AX17,"△")&lt;&gt;0,"△","〇")))</f>
        <v>〇</v>
      </c>
      <c r="AV16" s="220"/>
      <c r="AW16" s="220"/>
      <c r="AX16" s="220"/>
      <c r="AY16" s="220" t="str">
        <f ca="1">IF(COUNTIF(空き状況確認テーブル!AY17:BB17,"×")&lt;&gt;0,"×",IF(COUNTIF(空き状況確認テーブル!AY17:BB17,"△")&lt;&gt;0,"△",IF(COUNTIF(空き状況確認テーブル!AY17:BB17,"△")&lt;&gt;0,"△","〇")))</f>
        <v>〇</v>
      </c>
      <c r="AZ16" s="220"/>
      <c r="BA16" s="220"/>
      <c r="BB16" s="220"/>
      <c r="BC16" s="220" t="str">
        <f ca="1">IF(COUNTIF(空き状況確認テーブル!BC17:BF17,"×")&lt;&gt;0,"×",IF(COUNTIF(空き状況確認テーブル!BC17:BF17,"△")&lt;&gt;0,"△",IF(COUNTIF(空き状況確認テーブル!BC17:BF17,"△")&lt;&gt;0,"△","〇")))</f>
        <v>△</v>
      </c>
      <c r="BD16" s="220"/>
      <c r="BE16" s="220"/>
      <c r="BF16" s="220"/>
      <c r="BG16" s="217" t="str">
        <f ca="1">IF(COUNTIF(空き状況確認テーブル!BG17:BI17,"×")&lt;&gt;0,"×",IF(COUNTIF(空き状況確認テーブル!BG17:BI17,"△")&lt;&gt;0,"△",IF(COUNTIF(空き状況確認テーブル!BG17:BI17,"△")&lt;&gt;0,"△","〇")))</f>
        <v>△</v>
      </c>
      <c r="BH16" s="218"/>
      <c r="BI16" s="221"/>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0" t="str">
        <f ca="1">IF(COUNTIF(空き状況確認テーブル!BS17:BV17,"×")&lt;&gt;0,"×",IF(COUNTIF(空き状況確認テーブル!BS17:BV17,"△")&lt;&gt;0,"△",IF(COUNTIF(空き状況確認テーブル!BS17:BV17,"△")&lt;&gt;0,"△","〇")))</f>
        <v>〇</v>
      </c>
      <c r="BT16" s="220"/>
      <c r="BU16" s="220"/>
      <c r="BV16" s="220"/>
      <c r="BW16" s="220" t="str">
        <f ca="1">IF(COUNTIF(空き状況確認テーブル!BW17:BZ17,"×")&lt;&gt;0,"×",IF(COUNTIF(空き状況確認テーブル!BW17:BZ17,"△")&lt;&gt;0,"△",IF(COUNTIF(空き状況確認テーブル!BW17:BZ17,"△")&lt;&gt;0,"△","〇")))</f>
        <v>〇</v>
      </c>
      <c r="BX16" s="220"/>
      <c r="BY16" s="220"/>
      <c r="BZ16" s="220"/>
      <c r="CA16" s="220" t="str">
        <f ca="1">IF(COUNTIF(空き状況確認テーブル!CA17:CD17,"×")&lt;&gt;0,"×",IF(COUNTIF(空き状況確認テーブル!CA17:CD17,"△")&lt;&gt;0,"△",IF(COUNTIF(空き状況確認テーブル!CA17:CD17,"△")&lt;&gt;0,"△","〇")))</f>
        <v>△</v>
      </c>
      <c r="CB16" s="220"/>
      <c r="CC16" s="220"/>
      <c r="CD16" s="220"/>
      <c r="CE16" s="217" t="str">
        <f ca="1">IF(COUNTIF(空き状況確認テーブル!CE17:CG17,"×")&lt;&gt;0,"×",IF(COUNTIF(空き状況確認テーブル!CE17:CG17,"△")&lt;&gt;0,"△",IF(COUNTIF(空き状況確認テーブル!CE17:CG17,"△")&lt;&gt;0,"△","〇")))</f>
        <v>△</v>
      </c>
      <c r="CF16" s="218"/>
      <c r="CG16" s="221"/>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0" t="str">
        <f ca="1">IF(COUNTIF(空き状況確認テーブル!CQ17:CT17,"×")&lt;&gt;0,"×",IF(COUNTIF(空き状況確認テーブル!CQ17:CT17,"△")&lt;&gt;0,"△",IF(COUNTIF(空き状況確認テーブル!CQ17:CT17,"△")&lt;&gt;0,"△","〇")))</f>
        <v>〇</v>
      </c>
      <c r="CR16" s="220"/>
      <c r="CS16" s="220"/>
      <c r="CT16" s="220"/>
      <c r="CU16" s="220" t="str">
        <f ca="1">IF(COUNTIF(空き状況確認テーブル!CU17:CX17,"×")&lt;&gt;0,"×",IF(COUNTIF(空き状況確認テーブル!CU17:CX17,"△")&lt;&gt;0,"△",IF(COUNTIF(空き状況確認テーブル!CU17:CX17,"△")&lt;&gt;0,"△","〇")))</f>
        <v>〇</v>
      </c>
      <c r="CV16" s="220"/>
      <c r="CW16" s="220"/>
      <c r="CX16" s="220"/>
      <c r="CY16" s="220" t="str">
        <f ca="1">IF(COUNTIF(空き状況確認テーブル!CY17:DB17,"×")&lt;&gt;0,"×",IF(COUNTIF(空き状況確認テーブル!CY17:DB17,"△")&lt;&gt;0,"△",IF(COUNTIF(空き状況確認テーブル!CY17:DB17,"△")&lt;&gt;0,"△","〇")))</f>
        <v>△</v>
      </c>
      <c r="CZ16" s="220"/>
      <c r="DA16" s="220"/>
      <c r="DB16" s="220"/>
      <c r="DC16" s="217" t="str">
        <f ca="1">IF(COUNTIF(空き状況確認テーブル!DC17:DE17,"×")&lt;&gt;0,"×",IF(COUNTIF(空き状況確認テーブル!DC17:DE17,"△")&lt;&gt;0,"△",IF(COUNTIF(空き状況確認テーブル!DC17:DE17,"△")&lt;&gt;0,"△","〇")))</f>
        <v>△</v>
      </c>
      <c r="DD16" s="218"/>
      <c r="DE16" s="221"/>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0" t="str">
        <f ca="1">IF(COUNTIF(空き状況確認テーブル!DO17:DR17,"×")&lt;&gt;0,"×",IF(COUNTIF(空き状況確認テーブル!DO17:DR17,"△")&lt;&gt;0,"△",IF(COUNTIF(空き状況確認テーブル!DO17:DR17,"△")&lt;&gt;0,"△","〇")))</f>
        <v>〇</v>
      </c>
      <c r="DP16" s="220"/>
      <c r="DQ16" s="220"/>
      <c r="DR16" s="220"/>
      <c r="DS16" s="220" t="str">
        <f ca="1">IF(COUNTIF(空き状況確認テーブル!DS17:DV17,"×")&lt;&gt;0,"×",IF(COUNTIF(空き状況確認テーブル!DS17:DV17,"△")&lt;&gt;0,"△",IF(COUNTIF(空き状況確認テーブル!DS17:DV17,"△")&lt;&gt;0,"△","〇")))</f>
        <v>〇</v>
      </c>
      <c r="DT16" s="220"/>
      <c r="DU16" s="220"/>
      <c r="DV16" s="220"/>
      <c r="DW16" s="220" t="str">
        <f ca="1">IF(COUNTIF(空き状況確認テーブル!DW17:DZ17,"×")&lt;&gt;0,"×",IF(COUNTIF(空き状況確認テーブル!DW17:DZ17,"△")&lt;&gt;0,"△",IF(COUNTIF(空き状況確認テーブル!DW17:DZ17,"△")&lt;&gt;0,"△","〇")))</f>
        <v>△</v>
      </c>
      <c r="DX16" s="220"/>
      <c r="DY16" s="220"/>
      <c r="DZ16" s="220"/>
      <c r="EA16" s="217" t="str">
        <f ca="1">IF(COUNTIF(空き状況確認テーブル!EA17:EC17,"×")&lt;&gt;0,"×",IF(COUNTIF(空き状況確認テーブル!EA17:EC17,"△")&lt;&gt;0,"△",IF(COUNTIF(空き状況確認テーブル!EA17:EC17,"△")&lt;&gt;0,"△","〇")))</f>
        <v>△</v>
      </c>
      <c r="EB16" s="218"/>
      <c r="EC16" s="221"/>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0" t="str">
        <f ca="1">IF(COUNTIF(空き状況確認テーブル!EM17:EP17,"×")&lt;&gt;0,"×",IF(COUNTIF(空き状況確認テーブル!EM17:EP17,"△")&lt;&gt;0,"△",IF(COUNTIF(空き状況確認テーブル!EM17:EP17,"△")&lt;&gt;0,"△","〇")))</f>
        <v>×</v>
      </c>
      <c r="EN16" s="220"/>
      <c r="EO16" s="220"/>
      <c r="EP16" s="220"/>
      <c r="EQ16" s="220" t="str">
        <f ca="1">IF(COUNTIF(空き状況確認テーブル!EQ17:ET17,"×")&lt;&gt;0,"×",IF(COUNTIF(空き状況確認テーブル!EQ17:ET17,"△")&lt;&gt;0,"△",IF(COUNTIF(空き状況確認テーブル!EQ17:ET17,"△")&lt;&gt;0,"△","〇")))</f>
        <v>×</v>
      </c>
      <c r="ER16" s="220"/>
      <c r="ES16" s="220"/>
      <c r="ET16" s="220"/>
      <c r="EU16" s="220" t="str">
        <f ca="1">IF(COUNTIF(空き状況確認テーブル!EU17:EX17,"×")&lt;&gt;0,"×",IF(COUNTIF(空き状況確認テーブル!EU17:EX17,"△")&lt;&gt;0,"△",IF(COUNTIF(空き状況確認テーブル!EU17:EX17,"△")&lt;&gt;0,"△","〇")))</f>
        <v>×</v>
      </c>
      <c r="EV16" s="220"/>
      <c r="EW16" s="220"/>
      <c r="EX16" s="220"/>
      <c r="EY16" s="217" t="str">
        <f ca="1">IF(COUNTIF(空き状況確認テーブル!EY17:FA17,"×")&lt;&gt;0,"×",IF(COUNTIF(空き状況確認テーブル!EY17:FA17,"△")&lt;&gt;0,"△",IF(COUNTIF(空き状況確認テーブル!EY17:FA17,"△")&lt;&gt;0,"△","〇")))</f>
        <v>×</v>
      </c>
      <c r="EZ16" s="218"/>
      <c r="FA16" s="221"/>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0" t="str">
        <f ca="1">IF(COUNTIF(空き状況確認テーブル!FK17:FN17,"×")&lt;&gt;0,"×",IF(COUNTIF(空き状況確認テーブル!FK17:FN17,"△")&lt;&gt;0,"△",IF(COUNTIF(空き状況確認テーブル!FK17:FN17,"△")&lt;&gt;0,"△","〇")))</f>
        <v>×</v>
      </c>
      <c r="FL16" s="220"/>
      <c r="FM16" s="220"/>
      <c r="FN16" s="220"/>
      <c r="FO16" s="220" t="str">
        <f ca="1">IF(COUNTIF(空き状況確認テーブル!FO17:FR17,"×")&lt;&gt;0,"×",IF(COUNTIF(空き状況確認テーブル!FO17:FR17,"△")&lt;&gt;0,"△",IF(COUNTIF(空き状況確認テーブル!FO17:FR17,"△")&lt;&gt;0,"△","〇")))</f>
        <v>×</v>
      </c>
      <c r="FP16" s="220"/>
      <c r="FQ16" s="220"/>
      <c r="FR16" s="220"/>
      <c r="FS16" s="220" t="str">
        <f ca="1">IF(COUNTIF(空き状況確認テーブル!FS17:FV17,"×")&lt;&gt;0,"×",IF(COUNTIF(空き状況確認テーブル!FS17:FV17,"△")&lt;&gt;0,"△",IF(COUNTIF(空き状況確認テーブル!FS17:FV17,"△")&lt;&gt;0,"△","〇")))</f>
        <v>×</v>
      </c>
      <c r="FT16" s="220"/>
      <c r="FU16" s="220"/>
      <c r="FV16" s="220"/>
      <c r="FW16" s="217" t="str">
        <f ca="1">IF(COUNTIF(空き状況確認テーブル!FW17:FY17,"×")&lt;&gt;0,"×",IF(COUNTIF(空き状況確認テーブル!FW17:FY17,"△")&lt;&gt;0,"△",IF(COUNTIF(空き状況確認テーブル!FW17:FY17,"△")&lt;&gt;0,"△","〇")))</f>
        <v>×</v>
      </c>
      <c r="FX16" s="218"/>
      <c r="FY16" s="221"/>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0" t="str">
        <f ca="1">IF(COUNTIF(空き状況確認テーブル!W19:Z19,"×")&lt;&gt;0,"×",IF(COUNTIF(空き状況確認テーブル!W19:Z19,"△")&lt;&gt;0,"△",IF(COUNTIF(空き状況確認テーブル!W19:Z19,"△")&lt;&gt;0,"△","〇")))</f>
        <v>〇</v>
      </c>
      <c r="X18" s="220"/>
      <c r="Y18" s="220"/>
      <c r="Z18" s="220"/>
      <c r="AA18" s="220" t="str">
        <f ca="1">IF(COUNTIF(空き状況確認テーブル!AA19:AD19,"×")&lt;&gt;0,"×",IF(COUNTIF(空き状況確認テーブル!AA19:AD19,"△")&lt;&gt;0,"△",IF(COUNTIF(空き状況確認テーブル!AA19:AD19,"△")&lt;&gt;0,"△","〇")))</f>
        <v>〇</v>
      </c>
      <c r="AB18" s="220"/>
      <c r="AC18" s="220"/>
      <c r="AD18" s="220"/>
      <c r="AE18" s="220" t="str">
        <f ca="1">IF(COUNTIF(空き状況確認テーブル!AE19:AH19,"×")&lt;&gt;0,"×",IF(COUNTIF(空き状況確認テーブル!AE19:AH19,"△")&lt;&gt;0,"△",IF(COUNTIF(空き状況確認テーブル!AE19:AH19,"△")&lt;&gt;0,"△","〇")))</f>
        <v>△</v>
      </c>
      <c r="AF18" s="220"/>
      <c r="AG18" s="220"/>
      <c r="AH18" s="220"/>
      <c r="AI18" s="217" t="str">
        <f ca="1">IF(COUNTIF(空き状況確認テーブル!AI19:AK19,"×")&lt;&gt;0,"×",IF(COUNTIF(空き状況確認テーブル!AI19:AK19,"△")&lt;&gt;0,"△",IF(COUNTIF(空き状況確認テーブル!AI19:AK19,"△")&lt;&gt;0,"△","〇")))</f>
        <v>△</v>
      </c>
      <c r="AJ18" s="218"/>
      <c r="AK18" s="221"/>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0" t="str">
        <f ca="1">IF(COUNTIF(空き状況確認テーブル!AU19:AX19,"×")&lt;&gt;0,"×",IF(COUNTIF(空き状況確認テーブル!AU19:AX19,"△")&lt;&gt;0,"△",IF(COUNTIF(空き状況確認テーブル!AU19:AX19,"△")&lt;&gt;0,"△","〇")))</f>
        <v>〇</v>
      </c>
      <c r="AV18" s="220"/>
      <c r="AW18" s="220"/>
      <c r="AX18" s="220"/>
      <c r="AY18" s="220" t="str">
        <f ca="1">IF(COUNTIF(空き状況確認テーブル!AY19:BB19,"×")&lt;&gt;0,"×",IF(COUNTIF(空き状況確認テーブル!AY19:BB19,"△")&lt;&gt;0,"△",IF(COUNTIF(空き状況確認テーブル!AY19:BB19,"△")&lt;&gt;0,"△","〇")))</f>
        <v>〇</v>
      </c>
      <c r="AZ18" s="220"/>
      <c r="BA18" s="220"/>
      <c r="BB18" s="220"/>
      <c r="BC18" s="220" t="str">
        <f ca="1">IF(COUNTIF(空き状況確認テーブル!BC19:BF19,"×")&lt;&gt;0,"×",IF(COUNTIF(空き状況確認テーブル!BC19:BF19,"△")&lt;&gt;0,"△",IF(COUNTIF(空き状況確認テーブル!BC19:BF19,"△")&lt;&gt;0,"△","〇")))</f>
        <v>△</v>
      </c>
      <c r="BD18" s="220"/>
      <c r="BE18" s="220"/>
      <c r="BF18" s="220"/>
      <c r="BG18" s="217" t="str">
        <f ca="1">IF(COUNTIF(空き状況確認テーブル!BG19:BI19,"×")&lt;&gt;0,"×",IF(COUNTIF(空き状況確認テーブル!BG19:BI19,"△")&lt;&gt;0,"△",IF(COUNTIF(空き状況確認テーブル!BG19:BI19,"△")&lt;&gt;0,"△","〇")))</f>
        <v>△</v>
      </c>
      <c r="BH18" s="218"/>
      <c r="BI18" s="221"/>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0" t="str">
        <f ca="1">IF(COUNTIF(空き状況確認テーブル!BS19:BV19,"×")&lt;&gt;0,"×",IF(COUNTIF(空き状況確認テーブル!BS19:BV19,"△")&lt;&gt;0,"△",IF(COUNTIF(空き状況確認テーブル!BS19:BV19,"△")&lt;&gt;0,"△","〇")))</f>
        <v>〇</v>
      </c>
      <c r="BT18" s="220"/>
      <c r="BU18" s="220"/>
      <c r="BV18" s="220"/>
      <c r="BW18" s="220" t="str">
        <f ca="1">IF(COUNTIF(空き状況確認テーブル!BW19:BZ19,"×")&lt;&gt;0,"×",IF(COUNTIF(空き状況確認テーブル!BW19:BZ19,"△")&lt;&gt;0,"△",IF(COUNTIF(空き状況確認テーブル!BW19:BZ19,"△")&lt;&gt;0,"△","〇")))</f>
        <v>〇</v>
      </c>
      <c r="BX18" s="220"/>
      <c r="BY18" s="220"/>
      <c r="BZ18" s="220"/>
      <c r="CA18" s="220" t="str">
        <f ca="1">IF(COUNTIF(空き状況確認テーブル!CA19:CD19,"×")&lt;&gt;0,"×",IF(COUNTIF(空き状況確認テーブル!CA19:CD19,"△")&lt;&gt;0,"△",IF(COUNTIF(空き状況確認テーブル!CA19:CD19,"△")&lt;&gt;0,"△","〇")))</f>
        <v>△</v>
      </c>
      <c r="CB18" s="220"/>
      <c r="CC18" s="220"/>
      <c r="CD18" s="220"/>
      <c r="CE18" s="217" t="str">
        <f ca="1">IF(COUNTIF(空き状況確認テーブル!CE19:CG19,"×")&lt;&gt;0,"×",IF(COUNTIF(空き状況確認テーブル!CE19:CG19,"△")&lt;&gt;0,"△",IF(COUNTIF(空き状況確認テーブル!CE19:CG19,"△")&lt;&gt;0,"△","〇")))</f>
        <v>△</v>
      </c>
      <c r="CF18" s="218"/>
      <c r="CG18" s="221"/>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0" t="str">
        <f ca="1">IF(COUNTIF(空き状況確認テーブル!CQ19:CT19,"×")&lt;&gt;0,"×",IF(COUNTIF(空き状況確認テーブル!CQ19:CT19,"△")&lt;&gt;0,"△",IF(COUNTIF(空き状況確認テーブル!CQ19:CT19,"△")&lt;&gt;0,"△","〇")))</f>
        <v>〇</v>
      </c>
      <c r="CR18" s="220"/>
      <c r="CS18" s="220"/>
      <c r="CT18" s="220"/>
      <c r="CU18" s="220" t="str">
        <f ca="1">IF(COUNTIF(空き状況確認テーブル!CU19:CX19,"×")&lt;&gt;0,"×",IF(COUNTIF(空き状況確認テーブル!CU19:CX19,"△")&lt;&gt;0,"△",IF(COUNTIF(空き状況確認テーブル!CU19:CX19,"△")&lt;&gt;0,"△","〇")))</f>
        <v>〇</v>
      </c>
      <c r="CV18" s="220"/>
      <c r="CW18" s="220"/>
      <c r="CX18" s="220"/>
      <c r="CY18" s="220" t="str">
        <f ca="1">IF(COUNTIF(空き状況確認テーブル!CY19:DB19,"×")&lt;&gt;0,"×",IF(COUNTIF(空き状況確認テーブル!CY19:DB19,"△")&lt;&gt;0,"△",IF(COUNTIF(空き状況確認テーブル!CY19:DB19,"△")&lt;&gt;0,"△","〇")))</f>
        <v>△</v>
      </c>
      <c r="CZ18" s="220"/>
      <c r="DA18" s="220"/>
      <c r="DB18" s="220"/>
      <c r="DC18" s="217" t="str">
        <f ca="1">IF(COUNTIF(空き状況確認テーブル!DC19:DE19,"×")&lt;&gt;0,"×",IF(COUNTIF(空き状況確認テーブル!DC19:DE19,"△")&lt;&gt;0,"△",IF(COUNTIF(空き状況確認テーブル!DC19:DE19,"△")&lt;&gt;0,"△","〇")))</f>
        <v>△</v>
      </c>
      <c r="DD18" s="218"/>
      <c r="DE18" s="221"/>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0" t="str">
        <f ca="1">IF(COUNTIF(空き状況確認テーブル!DO19:DR19,"×")&lt;&gt;0,"×",IF(COUNTIF(空き状況確認テーブル!DO19:DR19,"△")&lt;&gt;0,"△",IF(COUNTIF(空き状況確認テーブル!DO19:DR19,"△")&lt;&gt;0,"△","〇")))</f>
        <v>〇</v>
      </c>
      <c r="DP18" s="220"/>
      <c r="DQ18" s="220"/>
      <c r="DR18" s="220"/>
      <c r="DS18" s="220" t="str">
        <f ca="1">IF(COUNTIF(空き状況確認テーブル!DS19:DV19,"×")&lt;&gt;0,"×",IF(COUNTIF(空き状況確認テーブル!DS19:DV19,"△")&lt;&gt;0,"△",IF(COUNTIF(空き状況確認テーブル!DS19:DV19,"△")&lt;&gt;0,"△","〇")))</f>
        <v>〇</v>
      </c>
      <c r="DT18" s="220"/>
      <c r="DU18" s="220"/>
      <c r="DV18" s="220"/>
      <c r="DW18" s="220" t="str">
        <f ca="1">IF(COUNTIF(空き状況確認テーブル!DW19:DZ19,"×")&lt;&gt;0,"×",IF(COUNTIF(空き状況確認テーブル!DW19:DZ19,"△")&lt;&gt;0,"△",IF(COUNTIF(空き状況確認テーブル!DW19:DZ19,"△")&lt;&gt;0,"△","〇")))</f>
        <v>△</v>
      </c>
      <c r="DX18" s="220"/>
      <c r="DY18" s="220"/>
      <c r="DZ18" s="220"/>
      <c r="EA18" s="217" t="str">
        <f ca="1">IF(COUNTIF(空き状況確認テーブル!EA19:EC19,"×")&lt;&gt;0,"×",IF(COUNTIF(空き状況確認テーブル!EA19:EC19,"△")&lt;&gt;0,"△",IF(COUNTIF(空き状況確認テーブル!EA19:EC19,"△")&lt;&gt;0,"△","〇")))</f>
        <v>△</v>
      </c>
      <c r="EB18" s="218"/>
      <c r="EC18" s="221"/>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0" t="str">
        <f ca="1">IF(COUNTIF(空き状況確認テーブル!EM19:EP19,"×")&lt;&gt;0,"×",IF(COUNTIF(空き状況確認テーブル!EM19:EP19,"△")&lt;&gt;0,"△",IF(COUNTIF(空き状況確認テーブル!EM19:EP19,"△")&lt;&gt;0,"△","〇")))</f>
        <v>×</v>
      </c>
      <c r="EN18" s="220"/>
      <c r="EO18" s="220"/>
      <c r="EP18" s="220"/>
      <c r="EQ18" s="220" t="str">
        <f ca="1">IF(COUNTIF(空き状況確認テーブル!EQ19:ET19,"×")&lt;&gt;0,"×",IF(COUNTIF(空き状況確認テーブル!EQ19:ET19,"△")&lt;&gt;0,"△",IF(COUNTIF(空き状況確認テーブル!EQ19:ET19,"△")&lt;&gt;0,"△","〇")))</f>
        <v>×</v>
      </c>
      <c r="ER18" s="220"/>
      <c r="ES18" s="220"/>
      <c r="ET18" s="220"/>
      <c r="EU18" s="220" t="str">
        <f ca="1">IF(COUNTIF(空き状況確認テーブル!EU19:EX19,"×")&lt;&gt;0,"×",IF(COUNTIF(空き状況確認テーブル!EU19:EX19,"△")&lt;&gt;0,"△",IF(COUNTIF(空き状況確認テーブル!EU19:EX19,"△")&lt;&gt;0,"△","〇")))</f>
        <v>×</v>
      </c>
      <c r="EV18" s="220"/>
      <c r="EW18" s="220"/>
      <c r="EX18" s="220"/>
      <c r="EY18" s="217" t="str">
        <f ca="1">IF(COUNTIF(空き状況確認テーブル!EY19:FA19,"×")&lt;&gt;0,"×",IF(COUNTIF(空き状況確認テーブル!EY19:FA19,"△")&lt;&gt;0,"△",IF(COUNTIF(空き状況確認テーブル!EY19:FA19,"△")&lt;&gt;0,"△","〇")))</f>
        <v>×</v>
      </c>
      <c r="EZ18" s="218"/>
      <c r="FA18" s="221"/>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0" t="str">
        <f ca="1">IF(COUNTIF(空き状況確認テーブル!FK19:FN19,"×")&lt;&gt;0,"×",IF(COUNTIF(空き状況確認テーブル!FK19:FN19,"△")&lt;&gt;0,"△",IF(COUNTIF(空き状況確認テーブル!FK19:FN19,"△")&lt;&gt;0,"△","〇")))</f>
        <v>×</v>
      </c>
      <c r="FL18" s="220"/>
      <c r="FM18" s="220"/>
      <c r="FN18" s="220"/>
      <c r="FO18" s="220" t="str">
        <f ca="1">IF(COUNTIF(空き状況確認テーブル!FO19:FR19,"×")&lt;&gt;0,"×",IF(COUNTIF(空き状況確認テーブル!FO19:FR19,"△")&lt;&gt;0,"△",IF(COUNTIF(空き状況確認テーブル!FO19:FR19,"△")&lt;&gt;0,"△","〇")))</f>
        <v>×</v>
      </c>
      <c r="FP18" s="220"/>
      <c r="FQ18" s="220"/>
      <c r="FR18" s="220"/>
      <c r="FS18" s="220" t="str">
        <f ca="1">IF(COUNTIF(空き状況確認テーブル!FS19:FV19,"×")&lt;&gt;0,"×",IF(COUNTIF(空き状況確認テーブル!FS19:FV19,"△")&lt;&gt;0,"△",IF(COUNTIF(空き状況確認テーブル!FS19:FV19,"△")&lt;&gt;0,"△","〇")))</f>
        <v>×</v>
      </c>
      <c r="FT18" s="220"/>
      <c r="FU18" s="220"/>
      <c r="FV18" s="220"/>
      <c r="FW18" s="217" t="str">
        <f ca="1">IF(COUNTIF(空き状況確認テーブル!FW19:FY19,"×")&lt;&gt;0,"×",IF(COUNTIF(空き状況確認テーブル!FW19:FY19,"△")&lt;&gt;0,"△",IF(COUNTIF(空き状況確認テーブル!FW19:FY19,"△")&lt;&gt;0,"△","〇")))</f>
        <v>×</v>
      </c>
      <c r="FX18" s="218"/>
      <c r="FY18" s="221"/>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0" t="str">
        <f ca="1">IF(COUNTIF(空き状況確認テーブル!W20:Z20,"×")&lt;&gt;0,"×",IF(COUNTIF(空き状況確認テーブル!W20:Z20,"△")&lt;&gt;0,"△",IF(COUNTIF(空き状況確認テーブル!W20:Z20,"△")&lt;&gt;0,"△","〇")))</f>
        <v>〇</v>
      </c>
      <c r="X19" s="220"/>
      <c r="Y19" s="220"/>
      <c r="Z19" s="220"/>
      <c r="AA19" s="220" t="str">
        <f ca="1">IF(COUNTIF(空き状況確認テーブル!AA20:AD20,"×")&lt;&gt;0,"×",IF(COUNTIF(空き状況確認テーブル!AA20:AD20,"△")&lt;&gt;0,"△",IF(COUNTIF(空き状況確認テーブル!AA20:AD20,"△")&lt;&gt;0,"△","〇")))</f>
        <v>〇</v>
      </c>
      <c r="AB19" s="220"/>
      <c r="AC19" s="220"/>
      <c r="AD19" s="220"/>
      <c r="AE19" s="220" t="str">
        <f ca="1">IF(COUNTIF(空き状況確認テーブル!AE20:AH20,"×")&lt;&gt;0,"×",IF(COUNTIF(空き状況確認テーブル!AE20:AH20,"△")&lt;&gt;0,"△",IF(COUNTIF(空き状況確認テーブル!AE20:AH20,"△")&lt;&gt;0,"△","〇")))</f>
        <v>△</v>
      </c>
      <c r="AF19" s="220"/>
      <c r="AG19" s="220"/>
      <c r="AH19" s="220"/>
      <c r="AI19" s="217" t="str">
        <f ca="1">IF(COUNTIF(空き状況確認テーブル!AI20:AK20,"×")&lt;&gt;0,"×",IF(COUNTIF(空き状況確認テーブル!AI20:AK20,"△")&lt;&gt;0,"△",IF(COUNTIF(空き状況確認テーブル!AI20:AK20,"△")&lt;&gt;0,"△","〇")))</f>
        <v>△</v>
      </c>
      <c r="AJ19" s="218"/>
      <c r="AK19" s="221"/>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0" t="str">
        <f ca="1">IF(COUNTIF(空き状況確認テーブル!AU20:AX20,"×")&lt;&gt;0,"×",IF(COUNTIF(空き状況確認テーブル!AU20:AX20,"△")&lt;&gt;0,"△",IF(COUNTIF(空き状況確認テーブル!AU20:AX20,"△")&lt;&gt;0,"△","〇")))</f>
        <v>〇</v>
      </c>
      <c r="AV19" s="220"/>
      <c r="AW19" s="220"/>
      <c r="AX19" s="220"/>
      <c r="AY19" s="220" t="str">
        <f ca="1">IF(COUNTIF(空き状況確認テーブル!AY20:BB20,"×")&lt;&gt;0,"×",IF(COUNTIF(空き状況確認テーブル!AY20:BB20,"△")&lt;&gt;0,"△",IF(COUNTIF(空き状況確認テーブル!AY20:BB20,"△")&lt;&gt;0,"△","〇")))</f>
        <v>〇</v>
      </c>
      <c r="AZ19" s="220"/>
      <c r="BA19" s="220"/>
      <c r="BB19" s="220"/>
      <c r="BC19" s="220" t="str">
        <f ca="1">IF(COUNTIF(空き状況確認テーブル!BC20:BF20,"×")&lt;&gt;0,"×",IF(COUNTIF(空き状況確認テーブル!BC20:BF20,"△")&lt;&gt;0,"△",IF(COUNTIF(空き状況確認テーブル!BC20:BF20,"△")&lt;&gt;0,"△","〇")))</f>
        <v>△</v>
      </c>
      <c r="BD19" s="220"/>
      <c r="BE19" s="220"/>
      <c r="BF19" s="220"/>
      <c r="BG19" s="217" t="str">
        <f ca="1">IF(COUNTIF(空き状況確認テーブル!BG20:BI20,"×")&lt;&gt;0,"×",IF(COUNTIF(空き状況確認テーブル!BG20:BI20,"△")&lt;&gt;0,"△",IF(COUNTIF(空き状況確認テーブル!BG20:BI20,"△")&lt;&gt;0,"△","〇")))</f>
        <v>△</v>
      </c>
      <c r="BH19" s="218"/>
      <c r="BI19" s="221"/>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0" t="str">
        <f ca="1">IF(COUNTIF(空き状況確認テーブル!BS20:BV20,"×")&lt;&gt;0,"×",IF(COUNTIF(空き状況確認テーブル!BS20:BV20,"△")&lt;&gt;0,"△",IF(COUNTIF(空き状況確認テーブル!BS20:BV20,"△")&lt;&gt;0,"△","〇")))</f>
        <v>〇</v>
      </c>
      <c r="BT19" s="220"/>
      <c r="BU19" s="220"/>
      <c r="BV19" s="220"/>
      <c r="BW19" s="220" t="str">
        <f ca="1">IF(COUNTIF(空き状況確認テーブル!BW20:BZ20,"×")&lt;&gt;0,"×",IF(COUNTIF(空き状況確認テーブル!BW20:BZ20,"△")&lt;&gt;0,"△",IF(COUNTIF(空き状況確認テーブル!BW20:BZ20,"△")&lt;&gt;0,"△","〇")))</f>
        <v>〇</v>
      </c>
      <c r="BX19" s="220"/>
      <c r="BY19" s="220"/>
      <c r="BZ19" s="220"/>
      <c r="CA19" s="220" t="str">
        <f ca="1">IF(COUNTIF(空き状況確認テーブル!CA20:CD20,"×")&lt;&gt;0,"×",IF(COUNTIF(空き状況確認テーブル!CA20:CD20,"△")&lt;&gt;0,"△",IF(COUNTIF(空き状況確認テーブル!CA20:CD20,"△")&lt;&gt;0,"△","〇")))</f>
        <v>△</v>
      </c>
      <c r="CB19" s="220"/>
      <c r="CC19" s="220"/>
      <c r="CD19" s="220"/>
      <c r="CE19" s="217" t="str">
        <f ca="1">IF(COUNTIF(空き状況確認テーブル!CE20:CG20,"×")&lt;&gt;0,"×",IF(COUNTIF(空き状況確認テーブル!CE20:CG20,"△")&lt;&gt;0,"△",IF(COUNTIF(空き状況確認テーブル!CE20:CG20,"△")&lt;&gt;0,"△","〇")))</f>
        <v>△</v>
      </c>
      <c r="CF19" s="218"/>
      <c r="CG19" s="221"/>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0" t="str">
        <f ca="1">IF(COUNTIF(空き状況確認テーブル!CQ20:CT20,"×")&lt;&gt;0,"×",IF(COUNTIF(空き状況確認テーブル!CQ20:CT20,"△")&lt;&gt;0,"△",IF(COUNTIF(空き状況確認テーブル!CQ20:CT20,"△")&lt;&gt;0,"△","〇")))</f>
        <v>〇</v>
      </c>
      <c r="CR19" s="220"/>
      <c r="CS19" s="220"/>
      <c r="CT19" s="220"/>
      <c r="CU19" s="220" t="str">
        <f ca="1">IF(COUNTIF(空き状況確認テーブル!CU20:CX20,"×")&lt;&gt;0,"×",IF(COUNTIF(空き状況確認テーブル!CU20:CX20,"△")&lt;&gt;0,"△",IF(COUNTIF(空き状況確認テーブル!CU20:CX20,"△")&lt;&gt;0,"△","〇")))</f>
        <v>〇</v>
      </c>
      <c r="CV19" s="220"/>
      <c r="CW19" s="220"/>
      <c r="CX19" s="220"/>
      <c r="CY19" s="220" t="str">
        <f ca="1">IF(COUNTIF(空き状況確認テーブル!CY20:DB20,"×")&lt;&gt;0,"×",IF(COUNTIF(空き状況確認テーブル!CY20:DB20,"△")&lt;&gt;0,"△",IF(COUNTIF(空き状況確認テーブル!CY20:DB20,"△")&lt;&gt;0,"△","〇")))</f>
        <v>△</v>
      </c>
      <c r="CZ19" s="220"/>
      <c r="DA19" s="220"/>
      <c r="DB19" s="220"/>
      <c r="DC19" s="217" t="str">
        <f ca="1">IF(COUNTIF(空き状況確認テーブル!DC20:DE20,"×")&lt;&gt;0,"×",IF(COUNTIF(空き状況確認テーブル!DC20:DE20,"△")&lt;&gt;0,"△",IF(COUNTIF(空き状況確認テーブル!DC20:DE20,"△")&lt;&gt;0,"△","〇")))</f>
        <v>△</v>
      </c>
      <c r="DD19" s="218"/>
      <c r="DE19" s="221"/>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0" t="str">
        <f ca="1">IF(COUNTIF(空き状況確認テーブル!DO20:DR20,"×")&lt;&gt;0,"×",IF(COUNTIF(空き状況確認テーブル!DO20:DR20,"△")&lt;&gt;0,"△",IF(COUNTIF(空き状況確認テーブル!DO20:DR20,"△")&lt;&gt;0,"△","〇")))</f>
        <v>〇</v>
      </c>
      <c r="DP19" s="220"/>
      <c r="DQ19" s="220"/>
      <c r="DR19" s="220"/>
      <c r="DS19" s="220" t="str">
        <f ca="1">IF(COUNTIF(空き状況確認テーブル!DS20:DV20,"×")&lt;&gt;0,"×",IF(COUNTIF(空き状況確認テーブル!DS20:DV20,"△")&lt;&gt;0,"△",IF(COUNTIF(空き状況確認テーブル!DS20:DV20,"△")&lt;&gt;0,"△","〇")))</f>
        <v>〇</v>
      </c>
      <c r="DT19" s="220"/>
      <c r="DU19" s="220"/>
      <c r="DV19" s="220"/>
      <c r="DW19" s="220" t="str">
        <f ca="1">IF(COUNTIF(空き状況確認テーブル!DW20:DZ20,"×")&lt;&gt;0,"×",IF(COUNTIF(空き状況確認テーブル!DW20:DZ20,"△")&lt;&gt;0,"△",IF(COUNTIF(空き状況確認テーブル!DW20:DZ20,"△")&lt;&gt;0,"△","〇")))</f>
        <v>△</v>
      </c>
      <c r="DX19" s="220"/>
      <c r="DY19" s="220"/>
      <c r="DZ19" s="220"/>
      <c r="EA19" s="217" t="str">
        <f ca="1">IF(COUNTIF(空き状況確認テーブル!EA20:EC20,"×")&lt;&gt;0,"×",IF(COUNTIF(空き状況確認テーブル!EA20:EC20,"△")&lt;&gt;0,"△",IF(COUNTIF(空き状況確認テーブル!EA20:EC20,"△")&lt;&gt;0,"△","〇")))</f>
        <v>△</v>
      </c>
      <c r="EB19" s="218"/>
      <c r="EC19" s="221"/>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0" t="str">
        <f ca="1">IF(COUNTIF(空き状況確認テーブル!EM20:EP20,"×")&lt;&gt;0,"×",IF(COUNTIF(空き状況確認テーブル!EM20:EP20,"△")&lt;&gt;0,"△",IF(COUNTIF(空き状況確認テーブル!EM20:EP20,"△")&lt;&gt;0,"△","〇")))</f>
        <v>×</v>
      </c>
      <c r="EN19" s="220"/>
      <c r="EO19" s="220"/>
      <c r="EP19" s="220"/>
      <c r="EQ19" s="220" t="str">
        <f ca="1">IF(COUNTIF(空き状況確認テーブル!EQ20:ET20,"×")&lt;&gt;0,"×",IF(COUNTIF(空き状況確認テーブル!EQ20:ET20,"△")&lt;&gt;0,"△",IF(COUNTIF(空き状況確認テーブル!EQ20:ET20,"△")&lt;&gt;0,"△","〇")))</f>
        <v>×</v>
      </c>
      <c r="ER19" s="220"/>
      <c r="ES19" s="220"/>
      <c r="ET19" s="220"/>
      <c r="EU19" s="220" t="str">
        <f ca="1">IF(COUNTIF(空き状況確認テーブル!EU20:EX20,"×")&lt;&gt;0,"×",IF(COUNTIF(空き状況確認テーブル!EU20:EX20,"△")&lt;&gt;0,"△",IF(COUNTIF(空き状況確認テーブル!EU20:EX20,"△")&lt;&gt;0,"△","〇")))</f>
        <v>×</v>
      </c>
      <c r="EV19" s="220"/>
      <c r="EW19" s="220"/>
      <c r="EX19" s="220"/>
      <c r="EY19" s="217" t="str">
        <f ca="1">IF(COUNTIF(空き状況確認テーブル!EY20:FA20,"×")&lt;&gt;0,"×",IF(COUNTIF(空き状況確認テーブル!EY20:FA20,"△")&lt;&gt;0,"△",IF(COUNTIF(空き状況確認テーブル!EY20:FA20,"△")&lt;&gt;0,"△","〇")))</f>
        <v>×</v>
      </c>
      <c r="EZ19" s="218"/>
      <c r="FA19" s="221"/>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0" t="str">
        <f ca="1">IF(COUNTIF(空き状況確認テーブル!FK20:FN20,"×")&lt;&gt;0,"×",IF(COUNTIF(空き状況確認テーブル!FK20:FN20,"△")&lt;&gt;0,"△",IF(COUNTIF(空き状況確認テーブル!FK20:FN20,"△")&lt;&gt;0,"△","〇")))</f>
        <v>×</v>
      </c>
      <c r="FL19" s="220"/>
      <c r="FM19" s="220"/>
      <c r="FN19" s="220"/>
      <c r="FO19" s="220" t="str">
        <f ca="1">IF(COUNTIF(空き状況確認テーブル!FO20:FR20,"×")&lt;&gt;0,"×",IF(COUNTIF(空き状況確認テーブル!FO20:FR20,"△")&lt;&gt;0,"△",IF(COUNTIF(空き状況確認テーブル!FO20:FR20,"△")&lt;&gt;0,"△","〇")))</f>
        <v>×</v>
      </c>
      <c r="FP19" s="220"/>
      <c r="FQ19" s="220"/>
      <c r="FR19" s="220"/>
      <c r="FS19" s="220" t="str">
        <f ca="1">IF(COUNTIF(空き状況確認テーブル!FS20:FV20,"×")&lt;&gt;0,"×",IF(COUNTIF(空き状況確認テーブル!FS20:FV20,"△")&lt;&gt;0,"△",IF(COUNTIF(空き状況確認テーブル!FS20:FV20,"△")&lt;&gt;0,"△","〇")))</f>
        <v>×</v>
      </c>
      <c r="FT19" s="220"/>
      <c r="FU19" s="220"/>
      <c r="FV19" s="220"/>
      <c r="FW19" s="217" t="str">
        <f ca="1">IF(COUNTIF(空き状況確認テーブル!FW20:FY20,"×")&lt;&gt;0,"×",IF(COUNTIF(空き状況確認テーブル!FW20:FY20,"△")&lt;&gt;0,"△",IF(COUNTIF(空き状況確認テーブル!FW20:FY20,"△")&lt;&gt;0,"△","〇")))</f>
        <v>×</v>
      </c>
      <c r="FX19" s="218"/>
      <c r="FY19" s="221"/>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0" t="str">
        <f ca="1">IF(COUNTIF(空き状況確認テーブル!W21:Z21,"×")&lt;&gt;0,"×",IF(COUNTIF(空き状況確認テーブル!W21:Z21,"△")&lt;&gt;0,"△",IF(COUNTIF(空き状況確認テーブル!W21:Z21,"△")&lt;&gt;0,"△","〇")))</f>
        <v>〇</v>
      </c>
      <c r="X20" s="220"/>
      <c r="Y20" s="220"/>
      <c r="Z20" s="220"/>
      <c r="AA20" s="220" t="str">
        <f ca="1">IF(COUNTIF(空き状況確認テーブル!AA21:AD21,"×")&lt;&gt;0,"×",IF(COUNTIF(空き状況確認テーブル!AA21:AD21,"△")&lt;&gt;0,"△",IF(COUNTIF(空き状況確認テーブル!AA21:AD21,"△")&lt;&gt;0,"△","〇")))</f>
        <v>〇</v>
      </c>
      <c r="AB20" s="220"/>
      <c r="AC20" s="220"/>
      <c r="AD20" s="220"/>
      <c r="AE20" s="220" t="str">
        <f ca="1">IF(COUNTIF(空き状況確認テーブル!AE21:AH21,"×")&lt;&gt;0,"×",IF(COUNTIF(空き状況確認テーブル!AE21:AH21,"△")&lt;&gt;0,"△",IF(COUNTIF(空き状況確認テーブル!AE21:AH21,"△")&lt;&gt;0,"△","〇")))</f>
        <v>△</v>
      </c>
      <c r="AF20" s="220"/>
      <c r="AG20" s="220"/>
      <c r="AH20" s="220"/>
      <c r="AI20" s="217" t="str">
        <f ca="1">IF(COUNTIF(空き状況確認テーブル!AI21:AK21,"×")&lt;&gt;0,"×",IF(COUNTIF(空き状況確認テーブル!AI21:AK21,"△")&lt;&gt;0,"△",IF(COUNTIF(空き状況確認テーブル!AI21:AK21,"△")&lt;&gt;0,"△","〇")))</f>
        <v>△</v>
      </c>
      <c r="AJ20" s="218"/>
      <c r="AK20" s="221"/>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0" t="str">
        <f ca="1">IF(COUNTIF(空き状況確認テーブル!AU21:AX21,"×")&lt;&gt;0,"×",IF(COUNTIF(空き状況確認テーブル!AU21:AX21,"△")&lt;&gt;0,"△",IF(COUNTIF(空き状況確認テーブル!AU21:AX21,"△")&lt;&gt;0,"△","〇")))</f>
        <v>〇</v>
      </c>
      <c r="AV20" s="220"/>
      <c r="AW20" s="220"/>
      <c r="AX20" s="220"/>
      <c r="AY20" s="220" t="str">
        <f ca="1">IF(COUNTIF(空き状況確認テーブル!AY21:BB21,"×")&lt;&gt;0,"×",IF(COUNTIF(空き状況確認テーブル!AY21:BB21,"△")&lt;&gt;0,"△",IF(COUNTIF(空き状況確認テーブル!AY21:BB21,"△")&lt;&gt;0,"△","〇")))</f>
        <v>〇</v>
      </c>
      <c r="AZ20" s="220"/>
      <c r="BA20" s="220"/>
      <c r="BB20" s="220"/>
      <c r="BC20" s="220" t="str">
        <f ca="1">IF(COUNTIF(空き状況確認テーブル!BC21:BF21,"×")&lt;&gt;0,"×",IF(COUNTIF(空き状況確認テーブル!BC21:BF21,"△")&lt;&gt;0,"△",IF(COUNTIF(空き状況確認テーブル!BC21:BF21,"△")&lt;&gt;0,"△","〇")))</f>
        <v>△</v>
      </c>
      <c r="BD20" s="220"/>
      <c r="BE20" s="220"/>
      <c r="BF20" s="220"/>
      <c r="BG20" s="217" t="str">
        <f ca="1">IF(COUNTIF(空き状況確認テーブル!BG21:BI21,"×")&lt;&gt;0,"×",IF(COUNTIF(空き状況確認テーブル!BG21:BI21,"△")&lt;&gt;0,"△",IF(COUNTIF(空き状況確認テーブル!BG21:BI21,"△")&lt;&gt;0,"△","〇")))</f>
        <v>△</v>
      </c>
      <c r="BH20" s="218"/>
      <c r="BI20" s="221"/>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0" t="str">
        <f ca="1">IF(COUNTIF(空き状況確認テーブル!BS21:BV21,"×")&lt;&gt;0,"×",IF(COUNTIF(空き状況確認テーブル!BS21:BV21,"△")&lt;&gt;0,"△",IF(COUNTIF(空き状況確認テーブル!BS21:BV21,"△")&lt;&gt;0,"△","〇")))</f>
        <v>〇</v>
      </c>
      <c r="BT20" s="220"/>
      <c r="BU20" s="220"/>
      <c r="BV20" s="220"/>
      <c r="BW20" s="220" t="str">
        <f ca="1">IF(COUNTIF(空き状況確認テーブル!BW21:BZ21,"×")&lt;&gt;0,"×",IF(COUNTIF(空き状況確認テーブル!BW21:BZ21,"△")&lt;&gt;0,"△",IF(COUNTIF(空き状況確認テーブル!BW21:BZ21,"△")&lt;&gt;0,"△","〇")))</f>
        <v>〇</v>
      </c>
      <c r="BX20" s="220"/>
      <c r="BY20" s="220"/>
      <c r="BZ20" s="220"/>
      <c r="CA20" s="220" t="str">
        <f ca="1">IF(COUNTIF(空き状況確認テーブル!CA21:CD21,"×")&lt;&gt;0,"×",IF(COUNTIF(空き状況確認テーブル!CA21:CD21,"△")&lt;&gt;0,"△",IF(COUNTIF(空き状況確認テーブル!CA21:CD21,"△")&lt;&gt;0,"△","〇")))</f>
        <v>△</v>
      </c>
      <c r="CB20" s="220"/>
      <c r="CC20" s="220"/>
      <c r="CD20" s="220"/>
      <c r="CE20" s="217" t="str">
        <f ca="1">IF(COUNTIF(空き状況確認テーブル!CE21:CG21,"×")&lt;&gt;0,"×",IF(COUNTIF(空き状況確認テーブル!CE21:CG21,"△")&lt;&gt;0,"△",IF(COUNTIF(空き状況確認テーブル!CE21:CG21,"△")&lt;&gt;0,"△","〇")))</f>
        <v>△</v>
      </c>
      <c r="CF20" s="218"/>
      <c r="CG20" s="221"/>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0" t="str">
        <f ca="1">IF(COUNTIF(空き状況確認テーブル!CQ21:CT21,"×")&lt;&gt;0,"×",IF(COUNTIF(空き状況確認テーブル!CQ21:CT21,"△")&lt;&gt;0,"△",IF(COUNTIF(空き状況確認テーブル!CQ21:CT21,"△")&lt;&gt;0,"△","〇")))</f>
        <v>〇</v>
      </c>
      <c r="CR20" s="220"/>
      <c r="CS20" s="220"/>
      <c r="CT20" s="220"/>
      <c r="CU20" s="220" t="str">
        <f ca="1">IF(COUNTIF(空き状況確認テーブル!CU21:CX21,"×")&lt;&gt;0,"×",IF(COUNTIF(空き状況確認テーブル!CU21:CX21,"△")&lt;&gt;0,"△",IF(COUNTIF(空き状況確認テーブル!CU21:CX21,"△")&lt;&gt;0,"△","〇")))</f>
        <v>〇</v>
      </c>
      <c r="CV20" s="220"/>
      <c r="CW20" s="220"/>
      <c r="CX20" s="220"/>
      <c r="CY20" s="220" t="str">
        <f ca="1">IF(COUNTIF(空き状況確認テーブル!CY21:DB21,"×")&lt;&gt;0,"×",IF(COUNTIF(空き状況確認テーブル!CY21:DB21,"△")&lt;&gt;0,"△",IF(COUNTIF(空き状況確認テーブル!CY21:DB21,"△")&lt;&gt;0,"△","〇")))</f>
        <v>△</v>
      </c>
      <c r="CZ20" s="220"/>
      <c r="DA20" s="220"/>
      <c r="DB20" s="220"/>
      <c r="DC20" s="217" t="str">
        <f ca="1">IF(COUNTIF(空き状況確認テーブル!DC21:DE21,"×")&lt;&gt;0,"×",IF(COUNTIF(空き状況確認テーブル!DC21:DE21,"△")&lt;&gt;0,"△",IF(COUNTIF(空き状況確認テーブル!DC21:DE21,"△")&lt;&gt;0,"△","〇")))</f>
        <v>△</v>
      </c>
      <c r="DD20" s="218"/>
      <c r="DE20" s="221"/>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0" t="str">
        <f ca="1">IF(COUNTIF(空き状況確認テーブル!DO21:DR21,"×")&lt;&gt;0,"×",IF(COUNTIF(空き状況確認テーブル!DO21:DR21,"△")&lt;&gt;0,"△",IF(COUNTIF(空き状況確認テーブル!DO21:DR21,"△")&lt;&gt;0,"△","〇")))</f>
        <v>〇</v>
      </c>
      <c r="DP20" s="220"/>
      <c r="DQ20" s="220"/>
      <c r="DR20" s="220"/>
      <c r="DS20" s="220" t="str">
        <f ca="1">IF(COUNTIF(空き状況確認テーブル!DS21:DV21,"×")&lt;&gt;0,"×",IF(COUNTIF(空き状況確認テーブル!DS21:DV21,"△")&lt;&gt;0,"△",IF(COUNTIF(空き状況確認テーブル!DS21:DV21,"△")&lt;&gt;0,"△","〇")))</f>
        <v>〇</v>
      </c>
      <c r="DT20" s="220"/>
      <c r="DU20" s="220"/>
      <c r="DV20" s="220"/>
      <c r="DW20" s="220" t="str">
        <f ca="1">IF(COUNTIF(空き状況確認テーブル!DW21:DZ21,"×")&lt;&gt;0,"×",IF(COUNTIF(空き状況確認テーブル!DW21:DZ21,"△")&lt;&gt;0,"△",IF(COUNTIF(空き状況確認テーブル!DW21:DZ21,"△")&lt;&gt;0,"△","〇")))</f>
        <v>△</v>
      </c>
      <c r="DX20" s="220"/>
      <c r="DY20" s="220"/>
      <c r="DZ20" s="220"/>
      <c r="EA20" s="217" t="str">
        <f ca="1">IF(COUNTIF(空き状況確認テーブル!EA21:EC21,"×")&lt;&gt;0,"×",IF(COUNTIF(空き状況確認テーブル!EA21:EC21,"△")&lt;&gt;0,"△",IF(COUNTIF(空き状況確認テーブル!EA21:EC21,"△")&lt;&gt;0,"△","〇")))</f>
        <v>△</v>
      </c>
      <c r="EB20" s="218"/>
      <c r="EC20" s="221"/>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0" t="str">
        <f ca="1">IF(COUNTIF(空き状況確認テーブル!EM21:EP21,"×")&lt;&gt;0,"×",IF(COUNTIF(空き状況確認テーブル!EM21:EP21,"△")&lt;&gt;0,"△",IF(COUNTIF(空き状況確認テーブル!EM21:EP21,"△")&lt;&gt;0,"△","〇")))</f>
        <v>×</v>
      </c>
      <c r="EN20" s="220"/>
      <c r="EO20" s="220"/>
      <c r="EP20" s="220"/>
      <c r="EQ20" s="220" t="str">
        <f ca="1">IF(COUNTIF(空き状況確認テーブル!EQ21:ET21,"×")&lt;&gt;0,"×",IF(COUNTIF(空き状況確認テーブル!EQ21:ET21,"△")&lt;&gt;0,"△",IF(COUNTIF(空き状況確認テーブル!EQ21:ET21,"△")&lt;&gt;0,"△","〇")))</f>
        <v>×</v>
      </c>
      <c r="ER20" s="220"/>
      <c r="ES20" s="220"/>
      <c r="ET20" s="220"/>
      <c r="EU20" s="220" t="str">
        <f ca="1">IF(COUNTIF(空き状況確認テーブル!EU21:EX21,"×")&lt;&gt;0,"×",IF(COUNTIF(空き状況確認テーブル!EU21:EX21,"△")&lt;&gt;0,"△",IF(COUNTIF(空き状況確認テーブル!EU21:EX21,"△")&lt;&gt;0,"△","〇")))</f>
        <v>×</v>
      </c>
      <c r="EV20" s="220"/>
      <c r="EW20" s="220"/>
      <c r="EX20" s="220"/>
      <c r="EY20" s="217" t="str">
        <f ca="1">IF(COUNTIF(空き状況確認テーブル!EY21:FA21,"×")&lt;&gt;0,"×",IF(COUNTIF(空き状況確認テーブル!EY21:FA21,"△")&lt;&gt;0,"△",IF(COUNTIF(空き状況確認テーブル!EY21:FA21,"△")&lt;&gt;0,"△","〇")))</f>
        <v>×</v>
      </c>
      <c r="EZ20" s="218"/>
      <c r="FA20" s="221"/>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0" t="str">
        <f ca="1">IF(COUNTIF(空き状況確認テーブル!FK21:FN21,"×")&lt;&gt;0,"×",IF(COUNTIF(空き状況確認テーブル!FK21:FN21,"△")&lt;&gt;0,"△",IF(COUNTIF(空き状況確認テーブル!FK21:FN21,"△")&lt;&gt;0,"△","〇")))</f>
        <v>×</v>
      </c>
      <c r="FL20" s="220"/>
      <c r="FM20" s="220"/>
      <c r="FN20" s="220"/>
      <c r="FO20" s="220" t="str">
        <f ca="1">IF(COUNTIF(空き状況確認テーブル!FO21:FR21,"×")&lt;&gt;0,"×",IF(COUNTIF(空き状況確認テーブル!FO21:FR21,"△")&lt;&gt;0,"△",IF(COUNTIF(空き状況確認テーブル!FO21:FR21,"△")&lt;&gt;0,"△","〇")))</f>
        <v>×</v>
      </c>
      <c r="FP20" s="220"/>
      <c r="FQ20" s="220"/>
      <c r="FR20" s="220"/>
      <c r="FS20" s="220" t="str">
        <f ca="1">IF(COUNTIF(空き状況確認テーブル!FS21:FV21,"×")&lt;&gt;0,"×",IF(COUNTIF(空き状況確認テーブル!FS21:FV21,"△")&lt;&gt;0,"△",IF(COUNTIF(空き状況確認テーブル!FS21:FV21,"△")&lt;&gt;0,"△","〇")))</f>
        <v>×</v>
      </c>
      <c r="FT20" s="220"/>
      <c r="FU20" s="220"/>
      <c r="FV20" s="220"/>
      <c r="FW20" s="217" t="str">
        <f ca="1">IF(COUNTIF(空き状況確認テーブル!FW21:FY21,"×")&lt;&gt;0,"×",IF(COUNTIF(空き状況確認テーブル!FW21:FY21,"△")&lt;&gt;0,"△",IF(COUNTIF(空き状況確認テーブル!FW21:FY21,"△")&lt;&gt;0,"△","〇")))</f>
        <v>×</v>
      </c>
      <c r="FX20" s="218"/>
      <c r="FY20" s="221"/>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0" t="str">
        <f ca="1">IF(COUNTIF(空き状況確認テーブル!W23:Z23,"×")&lt;&gt;0,"×",IF(COUNTIF(空き状況確認テーブル!W23:Z23,"△")&lt;&gt;0,"△",IF(COUNTIF(空き状況確認テーブル!W23:Z23,"△")&lt;&gt;0,"△","〇")))</f>
        <v>〇</v>
      </c>
      <c r="X21" s="220"/>
      <c r="Y21" s="220"/>
      <c r="Z21" s="220"/>
      <c r="AA21" s="220" t="str">
        <f ca="1">IF(COUNTIF(空き状況確認テーブル!AA23:AD23,"×")&lt;&gt;0,"×",IF(COUNTIF(空き状況確認テーブル!AA23:AD23,"△")&lt;&gt;0,"△",IF(COUNTIF(空き状況確認テーブル!AA23:AD23,"△")&lt;&gt;0,"△","〇")))</f>
        <v>〇</v>
      </c>
      <c r="AB21" s="220"/>
      <c r="AC21" s="220"/>
      <c r="AD21" s="220"/>
      <c r="AE21" s="220" t="str">
        <f ca="1">IF(COUNTIF(空き状況確認テーブル!AE23:AH23,"×")&lt;&gt;0,"×",IF(COUNTIF(空き状況確認テーブル!AE23:AH23,"△")&lt;&gt;0,"△",IF(COUNTIF(空き状況確認テーブル!AE23:AH23,"△")&lt;&gt;0,"△","〇")))</f>
        <v>△</v>
      </c>
      <c r="AF21" s="220"/>
      <c r="AG21" s="220"/>
      <c r="AH21" s="220"/>
      <c r="AI21" s="217" t="str">
        <f ca="1">IF(COUNTIF(空き状況確認テーブル!AI23:AK23,"×")&lt;&gt;0,"×",IF(COUNTIF(空き状況確認テーブル!AI23:AK23,"△")&lt;&gt;0,"△",IF(COUNTIF(空き状況確認テーブル!AI23:AK23,"△")&lt;&gt;0,"△","〇")))</f>
        <v>△</v>
      </c>
      <c r="AJ21" s="218"/>
      <c r="AK21" s="221"/>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0" t="str">
        <f ca="1">IF(COUNTIF(空き状況確認テーブル!AU23:AX23,"×")&lt;&gt;0,"×",IF(COUNTIF(空き状況確認テーブル!AU23:AX23,"△")&lt;&gt;0,"△",IF(COUNTIF(空き状況確認テーブル!AU23:AX23,"△")&lt;&gt;0,"△","〇")))</f>
        <v>〇</v>
      </c>
      <c r="AV21" s="220"/>
      <c r="AW21" s="220"/>
      <c r="AX21" s="220"/>
      <c r="AY21" s="220" t="str">
        <f ca="1">IF(COUNTIF(空き状況確認テーブル!AY23:BB23,"×")&lt;&gt;0,"×",IF(COUNTIF(空き状況確認テーブル!AY23:BB23,"△")&lt;&gt;0,"△",IF(COUNTIF(空き状況確認テーブル!AY23:BB23,"△")&lt;&gt;0,"△","〇")))</f>
        <v>〇</v>
      </c>
      <c r="AZ21" s="220"/>
      <c r="BA21" s="220"/>
      <c r="BB21" s="220"/>
      <c r="BC21" s="220" t="str">
        <f ca="1">IF(COUNTIF(空き状況確認テーブル!BC23:BF23,"×")&lt;&gt;0,"×",IF(COUNTIF(空き状況確認テーブル!BC23:BF23,"△")&lt;&gt;0,"△",IF(COUNTIF(空き状況確認テーブル!BC23:BF23,"△")&lt;&gt;0,"△","〇")))</f>
        <v>△</v>
      </c>
      <c r="BD21" s="220"/>
      <c r="BE21" s="220"/>
      <c r="BF21" s="220"/>
      <c r="BG21" s="217" t="str">
        <f ca="1">IF(COUNTIF(空き状況確認テーブル!BG23:BI23,"×")&lt;&gt;0,"×",IF(COUNTIF(空き状況確認テーブル!BG23:BI23,"△")&lt;&gt;0,"△",IF(COUNTIF(空き状況確認テーブル!BG23:BI23,"△")&lt;&gt;0,"△","〇")))</f>
        <v>△</v>
      </c>
      <c r="BH21" s="218"/>
      <c r="BI21" s="221"/>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0" t="str">
        <f ca="1">IF(COUNTIF(空き状況確認テーブル!BS23:BV23,"×")&lt;&gt;0,"×",IF(COUNTIF(空き状況確認テーブル!BS23:BV23,"△")&lt;&gt;0,"△",IF(COUNTIF(空き状況確認テーブル!BS23:BV23,"△")&lt;&gt;0,"△","〇")))</f>
        <v>〇</v>
      </c>
      <c r="BT21" s="220"/>
      <c r="BU21" s="220"/>
      <c r="BV21" s="220"/>
      <c r="BW21" s="220" t="str">
        <f ca="1">IF(COUNTIF(空き状況確認テーブル!BW23:BZ23,"×")&lt;&gt;0,"×",IF(COUNTIF(空き状況確認テーブル!BW23:BZ23,"△")&lt;&gt;0,"△",IF(COUNTIF(空き状況確認テーブル!BW23:BZ23,"△")&lt;&gt;0,"△","〇")))</f>
        <v>〇</v>
      </c>
      <c r="BX21" s="220"/>
      <c r="BY21" s="220"/>
      <c r="BZ21" s="220"/>
      <c r="CA21" s="220" t="str">
        <f ca="1">IF(COUNTIF(空き状況確認テーブル!CA23:CD23,"×")&lt;&gt;0,"×",IF(COUNTIF(空き状況確認テーブル!CA23:CD23,"△")&lt;&gt;0,"△",IF(COUNTIF(空き状況確認テーブル!CA23:CD23,"△")&lt;&gt;0,"△","〇")))</f>
        <v>△</v>
      </c>
      <c r="CB21" s="220"/>
      <c r="CC21" s="220"/>
      <c r="CD21" s="220"/>
      <c r="CE21" s="217" t="str">
        <f ca="1">IF(COUNTIF(空き状況確認テーブル!CE23:CG23,"×")&lt;&gt;0,"×",IF(COUNTIF(空き状況確認テーブル!CE23:CG23,"△")&lt;&gt;0,"△",IF(COUNTIF(空き状況確認テーブル!CE23:CG23,"△")&lt;&gt;0,"△","〇")))</f>
        <v>△</v>
      </c>
      <c r="CF21" s="218"/>
      <c r="CG21" s="221"/>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0" t="str">
        <f ca="1">IF(COUNTIF(空き状況確認テーブル!CQ23:CT23,"×")&lt;&gt;0,"×",IF(COUNTIF(空き状況確認テーブル!CQ23:CT23,"△")&lt;&gt;0,"△",IF(COUNTIF(空き状況確認テーブル!CQ23:CT23,"△")&lt;&gt;0,"△","〇")))</f>
        <v>〇</v>
      </c>
      <c r="CR21" s="220"/>
      <c r="CS21" s="220"/>
      <c r="CT21" s="220"/>
      <c r="CU21" s="220" t="str">
        <f ca="1">IF(COUNTIF(空き状況確認テーブル!CU23:CX23,"×")&lt;&gt;0,"×",IF(COUNTIF(空き状況確認テーブル!CU23:CX23,"△")&lt;&gt;0,"△",IF(COUNTIF(空き状況確認テーブル!CU23:CX23,"△")&lt;&gt;0,"△","〇")))</f>
        <v>〇</v>
      </c>
      <c r="CV21" s="220"/>
      <c r="CW21" s="220"/>
      <c r="CX21" s="220"/>
      <c r="CY21" s="220" t="str">
        <f ca="1">IF(COUNTIF(空き状況確認テーブル!CY23:DB23,"×")&lt;&gt;0,"×",IF(COUNTIF(空き状況確認テーブル!CY23:DB23,"△")&lt;&gt;0,"△",IF(COUNTIF(空き状況確認テーブル!CY23:DB23,"△")&lt;&gt;0,"△","〇")))</f>
        <v>△</v>
      </c>
      <c r="CZ21" s="220"/>
      <c r="DA21" s="220"/>
      <c r="DB21" s="220"/>
      <c r="DC21" s="217" t="str">
        <f ca="1">IF(COUNTIF(空き状況確認テーブル!DC23:DE23,"×")&lt;&gt;0,"×",IF(COUNTIF(空き状況確認テーブル!DC23:DE23,"△")&lt;&gt;0,"△",IF(COUNTIF(空き状況確認テーブル!DC23:DE23,"△")&lt;&gt;0,"△","〇")))</f>
        <v>△</v>
      </c>
      <c r="DD21" s="218"/>
      <c r="DE21" s="221"/>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0" t="str">
        <f ca="1">IF(COUNTIF(空き状況確認テーブル!DO23:DR23,"×")&lt;&gt;0,"×",IF(COUNTIF(空き状況確認テーブル!DO23:DR23,"△")&lt;&gt;0,"△",IF(COUNTIF(空き状況確認テーブル!DO23:DR23,"△")&lt;&gt;0,"△","〇")))</f>
        <v>〇</v>
      </c>
      <c r="DP21" s="220"/>
      <c r="DQ21" s="220"/>
      <c r="DR21" s="220"/>
      <c r="DS21" s="220" t="str">
        <f ca="1">IF(COUNTIF(空き状況確認テーブル!DS23:DV23,"×")&lt;&gt;0,"×",IF(COUNTIF(空き状況確認テーブル!DS23:DV23,"△")&lt;&gt;0,"△",IF(COUNTIF(空き状況確認テーブル!DS23:DV23,"△")&lt;&gt;0,"△","〇")))</f>
        <v>〇</v>
      </c>
      <c r="DT21" s="220"/>
      <c r="DU21" s="220"/>
      <c r="DV21" s="220"/>
      <c r="DW21" s="220" t="str">
        <f ca="1">IF(COUNTIF(空き状況確認テーブル!DW23:DZ23,"×")&lt;&gt;0,"×",IF(COUNTIF(空き状況確認テーブル!DW23:DZ23,"△")&lt;&gt;0,"△",IF(COUNTIF(空き状況確認テーブル!DW23:DZ23,"△")&lt;&gt;0,"△","〇")))</f>
        <v>△</v>
      </c>
      <c r="DX21" s="220"/>
      <c r="DY21" s="220"/>
      <c r="DZ21" s="220"/>
      <c r="EA21" s="217" t="str">
        <f ca="1">IF(COUNTIF(空き状況確認テーブル!EA23:EC23,"×")&lt;&gt;0,"×",IF(COUNTIF(空き状況確認テーブル!EA23:EC23,"△")&lt;&gt;0,"△",IF(COUNTIF(空き状況確認テーブル!EA23:EC23,"△")&lt;&gt;0,"△","〇")))</f>
        <v>△</v>
      </c>
      <c r="EB21" s="218"/>
      <c r="EC21" s="221"/>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0" t="str">
        <f ca="1">IF(COUNTIF(空き状況確認テーブル!EM23:EP23,"×")&lt;&gt;0,"×",IF(COUNTIF(空き状況確認テーブル!EM23:EP23,"△")&lt;&gt;0,"△",IF(COUNTIF(空き状況確認テーブル!EM23:EP23,"△")&lt;&gt;0,"△","〇")))</f>
        <v>×</v>
      </c>
      <c r="EN21" s="220"/>
      <c r="EO21" s="220"/>
      <c r="EP21" s="220"/>
      <c r="EQ21" s="220" t="str">
        <f ca="1">IF(COUNTIF(空き状況確認テーブル!EQ23:ET23,"×")&lt;&gt;0,"×",IF(COUNTIF(空き状況確認テーブル!EQ23:ET23,"△")&lt;&gt;0,"△",IF(COUNTIF(空き状況確認テーブル!EQ23:ET23,"△")&lt;&gt;0,"△","〇")))</f>
        <v>×</v>
      </c>
      <c r="ER21" s="220"/>
      <c r="ES21" s="220"/>
      <c r="ET21" s="220"/>
      <c r="EU21" s="220" t="str">
        <f ca="1">IF(COUNTIF(空き状況確認テーブル!EU23:EX23,"×")&lt;&gt;0,"×",IF(COUNTIF(空き状況確認テーブル!EU23:EX23,"△")&lt;&gt;0,"△",IF(COUNTIF(空き状況確認テーブル!EU23:EX23,"△")&lt;&gt;0,"△","〇")))</f>
        <v>×</v>
      </c>
      <c r="EV21" s="220"/>
      <c r="EW21" s="220"/>
      <c r="EX21" s="220"/>
      <c r="EY21" s="217" t="str">
        <f ca="1">IF(COUNTIF(空き状況確認テーブル!EY23:FA23,"×")&lt;&gt;0,"×",IF(COUNTIF(空き状況確認テーブル!EY23:FA23,"△")&lt;&gt;0,"△",IF(COUNTIF(空き状況確認テーブル!EY23:FA23,"△")&lt;&gt;0,"△","〇")))</f>
        <v>×</v>
      </c>
      <c r="EZ21" s="218"/>
      <c r="FA21" s="221"/>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0" t="str">
        <f ca="1">IF(COUNTIF(空き状況確認テーブル!FK23:FN23,"×")&lt;&gt;0,"×",IF(COUNTIF(空き状況確認テーブル!FK23:FN23,"△")&lt;&gt;0,"△",IF(COUNTIF(空き状況確認テーブル!FK23:FN23,"△")&lt;&gt;0,"△","〇")))</f>
        <v>×</v>
      </c>
      <c r="FL21" s="220"/>
      <c r="FM21" s="220"/>
      <c r="FN21" s="220"/>
      <c r="FO21" s="220" t="str">
        <f ca="1">IF(COUNTIF(空き状況確認テーブル!FO23:FR23,"×")&lt;&gt;0,"×",IF(COUNTIF(空き状況確認テーブル!FO23:FR23,"△")&lt;&gt;0,"△",IF(COUNTIF(空き状況確認テーブル!FO23:FR23,"△")&lt;&gt;0,"△","〇")))</f>
        <v>×</v>
      </c>
      <c r="FP21" s="220"/>
      <c r="FQ21" s="220"/>
      <c r="FR21" s="220"/>
      <c r="FS21" s="220" t="str">
        <f ca="1">IF(COUNTIF(空き状況確認テーブル!FS23:FV23,"×")&lt;&gt;0,"×",IF(COUNTIF(空き状況確認テーブル!FS23:FV23,"△")&lt;&gt;0,"△",IF(COUNTIF(空き状況確認テーブル!FS23:FV23,"△")&lt;&gt;0,"△","〇")))</f>
        <v>×</v>
      </c>
      <c r="FT21" s="220"/>
      <c r="FU21" s="220"/>
      <c r="FV21" s="220"/>
      <c r="FW21" s="217" t="str">
        <f ca="1">IF(COUNTIF(空き状況確認テーブル!FW23:FY23,"×")&lt;&gt;0,"×",IF(COUNTIF(空き状況確認テーブル!FW23:FY23,"△")&lt;&gt;0,"△",IF(COUNTIF(空き状況確認テーブル!FW23:FY23,"△")&lt;&gt;0,"△","〇")))</f>
        <v>×</v>
      </c>
      <c r="FX21" s="218"/>
      <c r="FY21" s="221"/>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0" t="str">
        <f ca="1">IF(COUNTIF(空き状況確認テーブル!W24:Z24,"×")&lt;&gt;0,"×",IF(COUNTIF(空き状況確認テーブル!W24:Z24,"△")&lt;&gt;0,"△",IF(COUNTIF(空き状況確認テーブル!W24:Z24,"△")&lt;&gt;0,"△","〇")))</f>
        <v>〇</v>
      </c>
      <c r="X22" s="220"/>
      <c r="Y22" s="220"/>
      <c r="Z22" s="220"/>
      <c r="AA22" s="220" t="str">
        <f ca="1">IF(COUNTIF(空き状況確認テーブル!AA24:AD24,"×")&lt;&gt;0,"×",IF(COUNTIF(空き状況確認テーブル!AA24:AD24,"△")&lt;&gt;0,"△",IF(COUNTIF(空き状況確認テーブル!AA24:AD24,"△")&lt;&gt;0,"△","〇")))</f>
        <v>〇</v>
      </c>
      <c r="AB22" s="220"/>
      <c r="AC22" s="220"/>
      <c r="AD22" s="220"/>
      <c r="AE22" s="220" t="str">
        <f ca="1">IF(COUNTIF(空き状況確認テーブル!AE24:AH24,"×")&lt;&gt;0,"×",IF(COUNTIF(空き状況確認テーブル!AE24:AH24,"△")&lt;&gt;0,"△",IF(COUNTIF(空き状況確認テーブル!AE24:AH24,"△")&lt;&gt;0,"△","〇")))</f>
        <v>△</v>
      </c>
      <c r="AF22" s="220"/>
      <c r="AG22" s="220"/>
      <c r="AH22" s="220"/>
      <c r="AI22" s="217" t="str">
        <f ca="1">IF(COUNTIF(空き状況確認テーブル!AI24:AK24,"×")&lt;&gt;0,"×",IF(COUNTIF(空き状況確認テーブル!AI24:AK24,"△")&lt;&gt;0,"△",IF(COUNTIF(空き状況確認テーブル!AI24:AK24,"△")&lt;&gt;0,"△","〇")))</f>
        <v>△</v>
      </c>
      <c r="AJ22" s="218"/>
      <c r="AK22" s="221"/>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0" t="str">
        <f ca="1">IF(COUNTIF(空き状況確認テーブル!AU24:AX24,"×")&lt;&gt;0,"×",IF(COUNTIF(空き状況確認テーブル!AU24:AX24,"△")&lt;&gt;0,"△",IF(COUNTIF(空き状況確認テーブル!AU24:AX24,"△")&lt;&gt;0,"△","〇")))</f>
        <v>〇</v>
      </c>
      <c r="AV22" s="220"/>
      <c r="AW22" s="220"/>
      <c r="AX22" s="220"/>
      <c r="AY22" s="220" t="str">
        <f ca="1">IF(COUNTIF(空き状況確認テーブル!AY24:BB24,"×")&lt;&gt;0,"×",IF(COUNTIF(空き状況確認テーブル!AY24:BB24,"△")&lt;&gt;0,"△",IF(COUNTIF(空き状況確認テーブル!AY24:BB24,"△")&lt;&gt;0,"△","〇")))</f>
        <v>〇</v>
      </c>
      <c r="AZ22" s="220"/>
      <c r="BA22" s="220"/>
      <c r="BB22" s="220"/>
      <c r="BC22" s="220" t="str">
        <f ca="1">IF(COUNTIF(空き状況確認テーブル!BC24:BF24,"×")&lt;&gt;0,"×",IF(COUNTIF(空き状況確認テーブル!BC24:BF24,"△")&lt;&gt;0,"△",IF(COUNTIF(空き状況確認テーブル!BC24:BF24,"△")&lt;&gt;0,"△","〇")))</f>
        <v>△</v>
      </c>
      <c r="BD22" s="220"/>
      <c r="BE22" s="220"/>
      <c r="BF22" s="220"/>
      <c r="BG22" s="217" t="str">
        <f ca="1">IF(COUNTIF(空き状況確認テーブル!BG24:BI24,"×")&lt;&gt;0,"×",IF(COUNTIF(空き状況確認テーブル!BG24:BI24,"△")&lt;&gt;0,"△",IF(COUNTIF(空き状況確認テーブル!BG24:BI24,"△")&lt;&gt;0,"△","〇")))</f>
        <v>△</v>
      </c>
      <c r="BH22" s="218"/>
      <c r="BI22" s="221"/>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0" t="str">
        <f ca="1">IF(COUNTIF(空き状況確認テーブル!BS24:BV24,"×")&lt;&gt;0,"×",IF(COUNTIF(空き状況確認テーブル!BS24:BV24,"△")&lt;&gt;0,"△",IF(COUNTIF(空き状況確認テーブル!BS24:BV24,"△")&lt;&gt;0,"△","〇")))</f>
        <v>〇</v>
      </c>
      <c r="BT22" s="220"/>
      <c r="BU22" s="220"/>
      <c r="BV22" s="220"/>
      <c r="BW22" s="220" t="str">
        <f ca="1">IF(COUNTIF(空き状況確認テーブル!BW24:BZ24,"×")&lt;&gt;0,"×",IF(COUNTIF(空き状況確認テーブル!BW24:BZ24,"△")&lt;&gt;0,"△",IF(COUNTIF(空き状況確認テーブル!BW24:BZ24,"△")&lt;&gt;0,"△","〇")))</f>
        <v>〇</v>
      </c>
      <c r="BX22" s="220"/>
      <c r="BY22" s="220"/>
      <c r="BZ22" s="220"/>
      <c r="CA22" s="220" t="str">
        <f ca="1">IF(COUNTIF(空き状況確認テーブル!CA24:CD24,"×")&lt;&gt;0,"×",IF(COUNTIF(空き状況確認テーブル!CA24:CD24,"△")&lt;&gt;0,"△",IF(COUNTIF(空き状況確認テーブル!CA24:CD24,"△")&lt;&gt;0,"△","〇")))</f>
        <v>△</v>
      </c>
      <c r="CB22" s="220"/>
      <c r="CC22" s="220"/>
      <c r="CD22" s="220"/>
      <c r="CE22" s="217" t="str">
        <f ca="1">IF(COUNTIF(空き状況確認テーブル!CE24:CG24,"×")&lt;&gt;0,"×",IF(COUNTIF(空き状況確認テーブル!CE24:CG24,"△")&lt;&gt;0,"△",IF(COUNTIF(空き状況確認テーブル!CE24:CG24,"△")&lt;&gt;0,"△","〇")))</f>
        <v>△</v>
      </c>
      <c r="CF22" s="218"/>
      <c r="CG22" s="221"/>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0" t="str">
        <f ca="1">IF(COUNTIF(空き状況確認テーブル!CQ24:CT24,"×")&lt;&gt;0,"×",IF(COUNTIF(空き状況確認テーブル!CQ24:CT24,"△")&lt;&gt;0,"△",IF(COUNTIF(空き状況確認テーブル!CQ24:CT24,"△")&lt;&gt;0,"△","〇")))</f>
        <v>〇</v>
      </c>
      <c r="CR22" s="220"/>
      <c r="CS22" s="220"/>
      <c r="CT22" s="220"/>
      <c r="CU22" s="220" t="str">
        <f ca="1">IF(COUNTIF(空き状況確認テーブル!CU24:CX24,"×")&lt;&gt;0,"×",IF(COUNTIF(空き状況確認テーブル!CU24:CX24,"△")&lt;&gt;0,"△",IF(COUNTIF(空き状況確認テーブル!CU24:CX24,"△")&lt;&gt;0,"△","〇")))</f>
        <v>〇</v>
      </c>
      <c r="CV22" s="220"/>
      <c r="CW22" s="220"/>
      <c r="CX22" s="220"/>
      <c r="CY22" s="220" t="str">
        <f ca="1">IF(COUNTIF(空き状況確認テーブル!CY24:DB24,"×")&lt;&gt;0,"×",IF(COUNTIF(空き状況確認テーブル!CY24:DB24,"△")&lt;&gt;0,"△",IF(COUNTIF(空き状況確認テーブル!CY24:DB24,"△")&lt;&gt;0,"△","〇")))</f>
        <v>△</v>
      </c>
      <c r="CZ22" s="220"/>
      <c r="DA22" s="220"/>
      <c r="DB22" s="220"/>
      <c r="DC22" s="217" t="str">
        <f ca="1">IF(COUNTIF(空き状況確認テーブル!DC24:DE24,"×")&lt;&gt;0,"×",IF(COUNTIF(空き状況確認テーブル!DC24:DE24,"△")&lt;&gt;0,"△",IF(COUNTIF(空き状況確認テーブル!DC24:DE24,"△")&lt;&gt;0,"△","〇")))</f>
        <v>△</v>
      </c>
      <c r="DD22" s="218"/>
      <c r="DE22" s="221"/>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0" t="str">
        <f ca="1">IF(COUNTIF(空き状況確認テーブル!DO24:DR24,"×")&lt;&gt;0,"×",IF(COUNTIF(空き状況確認テーブル!DO24:DR24,"△")&lt;&gt;0,"△",IF(COUNTIF(空き状況確認テーブル!DO24:DR24,"△")&lt;&gt;0,"△","〇")))</f>
        <v>〇</v>
      </c>
      <c r="DP22" s="220"/>
      <c r="DQ22" s="220"/>
      <c r="DR22" s="220"/>
      <c r="DS22" s="220" t="str">
        <f ca="1">IF(COUNTIF(空き状況確認テーブル!DS24:DV24,"×")&lt;&gt;0,"×",IF(COUNTIF(空き状況確認テーブル!DS24:DV24,"△")&lt;&gt;0,"△",IF(COUNTIF(空き状況確認テーブル!DS24:DV24,"△")&lt;&gt;0,"△","〇")))</f>
        <v>〇</v>
      </c>
      <c r="DT22" s="220"/>
      <c r="DU22" s="220"/>
      <c r="DV22" s="220"/>
      <c r="DW22" s="220" t="str">
        <f ca="1">IF(COUNTIF(空き状況確認テーブル!DW24:DZ24,"×")&lt;&gt;0,"×",IF(COUNTIF(空き状況確認テーブル!DW24:DZ24,"△")&lt;&gt;0,"△",IF(COUNTIF(空き状況確認テーブル!DW24:DZ24,"△")&lt;&gt;0,"△","〇")))</f>
        <v>△</v>
      </c>
      <c r="DX22" s="220"/>
      <c r="DY22" s="220"/>
      <c r="DZ22" s="220"/>
      <c r="EA22" s="217" t="str">
        <f ca="1">IF(COUNTIF(空き状況確認テーブル!EA24:EC24,"×")&lt;&gt;0,"×",IF(COUNTIF(空き状況確認テーブル!EA24:EC24,"△")&lt;&gt;0,"△",IF(COUNTIF(空き状況確認テーブル!EA24:EC24,"△")&lt;&gt;0,"△","〇")))</f>
        <v>△</v>
      </c>
      <c r="EB22" s="218"/>
      <c r="EC22" s="221"/>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0" t="str">
        <f ca="1">IF(COUNTIF(空き状況確認テーブル!EM24:EP24,"×")&lt;&gt;0,"×",IF(COUNTIF(空き状況確認テーブル!EM24:EP24,"△")&lt;&gt;0,"△",IF(COUNTIF(空き状況確認テーブル!EM24:EP24,"△")&lt;&gt;0,"△","〇")))</f>
        <v>×</v>
      </c>
      <c r="EN22" s="220"/>
      <c r="EO22" s="220"/>
      <c r="EP22" s="220"/>
      <c r="EQ22" s="220" t="str">
        <f ca="1">IF(COUNTIF(空き状況確認テーブル!EQ24:ET24,"×")&lt;&gt;0,"×",IF(COUNTIF(空き状況確認テーブル!EQ24:ET24,"△")&lt;&gt;0,"△",IF(COUNTIF(空き状況確認テーブル!EQ24:ET24,"△")&lt;&gt;0,"△","〇")))</f>
        <v>×</v>
      </c>
      <c r="ER22" s="220"/>
      <c r="ES22" s="220"/>
      <c r="ET22" s="220"/>
      <c r="EU22" s="220" t="str">
        <f ca="1">IF(COUNTIF(空き状況確認テーブル!EU24:EX24,"×")&lt;&gt;0,"×",IF(COUNTIF(空き状況確認テーブル!EU24:EX24,"△")&lt;&gt;0,"△",IF(COUNTIF(空き状況確認テーブル!EU24:EX24,"△")&lt;&gt;0,"△","〇")))</f>
        <v>×</v>
      </c>
      <c r="EV22" s="220"/>
      <c r="EW22" s="220"/>
      <c r="EX22" s="220"/>
      <c r="EY22" s="217" t="str">
        <f ca="1">IF(COUNTIF(空き状況確認テーブル!EY24:FA24,"×")&lt;&gt;0,"×",IF(COUNTIF(空き状況確認テーブル!EY24:FA24,"△")&lt;&gt;0,"△",IF(COUNTIF(空き状況確認テーブル!EY24:FA24,"△")&lt;&gt;0,"△","〇")))</f>
        <v>×</v>
      </c>
      <c r="EZ22" s="218"/>
      <c r="FA22" s="221"/>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0" t="str">
        <f ca="1">IF(COUNTIF(空き状況確認テーブル!FK24:FN24,"×")&lt;&gt;0,"×",IF(COUNTIF(空き状況確認テーブル!FK24:FN24,"△")&lt;&gt;0,"△",IF(COUNTIF(空き状況確認テーブル!FK24:FN24,"△")&lt;&gt;0,"△","〇")))</f>
        <v>×</v>
      </c>
      <c r="FL22" s="220"/>
      <c r="FM22" s="220"/>
      <c r="FN22" s="220"/>
      <c r="FO22" s="220" t="str">
        <f ca="1">IF(COUNTIF(空き状況確認テーブル!FO24:FR24,"×")&lt;&gt;0,"×",IF(COUNTIF(空き状況確認テーブル!FO24:FR24,"△")&lt;&gt;0,"△",IF(COUNTIF(空き状況確認テーブル!FO24:FR24,"△")&lt;&gt;0,"△","〇")))</f>
        <v>×</v>
      </c>
      <c r="FP22" s="220"/>
      <c r="FQ22" s="220"/>
      <c r="FR22" s="220"/>
      <c r="FS22" s="220" t="str">
        <f ca="1">IF(COUNTIF(空き状況確認テーブル!FS24:FV24,"×")&lt;&gt;0,"×",IF(COUNTIF(空き状況確認テーブル!FS24:FV24,"△")&lt;&gt;0,"△",IF(COUNTIF(空き状況確認テーブル!FS24:FV24,"△")&lt;&gt;0,"△","〇")))</f>
        <v>×</v>
      </c>
      <c r="FT22" s="220"/>
      <c r="FU22" s="220"/>
      <c r="FV22" s="220"/>
      <c r="FW22" s="217" t="str">
        <f ca="1">IF(COUNTIF(空き状況確認テーブル!FW24:FY24,"×")&lt;&gt;0,"×",IF(COUNTIF(空き状況確認テーブル!FW24:FY24,"△")&lt;&gt;0,"△",IF(COUNTIF(空き状況確認テーブル!FW24:FY24,"△")&lt;&gt;0,"△","〇")))</f>
        <v>×</v>
      </c>
      <c r="FX22" s="218"/>
      <c r="FY22" s="221"/>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0" t="str">
        <f ca="1">IF(COUNTIF(空き状況確認テーブル!W25:Z25,"×")&lt;&gt;0,"×",IF(COUNTIF(空き状況確認テーブル!W25:Z25,"△")&lt;&gt;0,"△",IF(COUNTIF(空き状況確認テーブル!W25:Z25,"△")&lt;&gt;0,"△","〇")))</f>
        <v>〇</v>
      </c>
      <c r="X23" s="220"/>
      <c r="Y23" s="220"/>
      <c r="Z23" s="220"/>
      <c r="AA23" s="220" t="str">
        <f ca="1">IF(COUNTIF(空き状況確認テーブル!AA25:AD25,"×")&lt;&gt;0,"×",IF(COUNTIF(空き状況確認テーブル!AA25:AD25,"△")&lt;&gt;0,"△",IF(COUNTIF(空き状況確認テーブル!AA25:AD25,"△")&lt;&gt;0,"△","〇")))</f>
        <v>〇</v>
      </c>
      <c r="AB23" s="220"/>
      <c r="AC23" s="220"/>
      <c r="AD23" s="220"/>
      <c r="AE23" s="220" t="str">
        <f ca="1">IF(COUNTIF(空き状況確認テーブル!AE25:AH25,"×")&lt;&gt;0,"×",IF(COUNTIF(空き状況確認テーブル!AE25:AH25,"△")&lt;&gt;0,"△",IF(COUNTIF(空き状況確認テーブル!AE25:AH25,"△")&lt;&gt;0,"△","〇")))</f>
        <v>△</v>
      </c>
      <c r="AF23" s="220"/>
      <c r="AG23" s="220"/>
      <c r="AH23" s="220"/>
      <c r="AI23" s="217" t="str">
        <f ca="1">IF(COUNTIF(空き状況確認テーブル!AI25:AK25,"×")&lt;&gt;0,"×",IF(COUNTIF(空き状況確認テーブル!AI25:AK25,"△")&lt;&gt;0,"△",IF(COUNTIF(空き状況確認テーブル!AI25:AK25,"△")&lt;&gt;0,"△","〇")))</f>
        <v>△</v>
      </c>
      <c r="AJ23" s="218"/>
      <c r="AK23" s="221"/>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0" t="str">
        <f ca="1">IF(COUNTIF(空き状況確認テーブル!AU25:AX25,"×")&lt;&gt;0,"×",IF(COUNTIF(空き状況確認テーブル!AU25:AX25,"△")&lt;&gt;0,"△",IF(COUNTIF(空き状況確認テーブル!AU25:AX25,"△")&lt;&gt;0,"△","〇")))</f>
        <v>〇</v>
      </c>
      <c r="AV23" s="220"/>
      <c r="AW23" s="220"/>
      <c r="AX23" s="220"/>
      <c r="AY23" s="220" t="str">
        <f ca="1">IF(COUNTIF(空き状況確認テーブル!AY25:BB25,"×")&lt;&gt;0,"×",IF(COUNTIF(空き状況確認テーブル!AY25:BB25,"△")&lt;&gt;0,"△",IF(COUNTIF(空き状況確認テーブル!AY25:BB25,"△")&lt;&gt;0,"△","〇")))</f>
        <v>〇</v>
      </c>
      <c r="AZ23" s="220"/>
      <c r="BA23" s="220"/>
      <c r="BB23" s="220"/>
      <c r="BC23" s="220" t="str">
        <f ca="1">IF(COUNTIF(空き状況確認テーブル!BC25:BF25,"×")&lt;&gt;0,"×",IF(COUNTIF(空き状況確認テーブル!BC25:BF25,"△")&lt;&gt;0,"△",IF(COUNTIF(空き状況確認テーブル!BC25:BF25,"△")&lt;&gt;0,"△","〇")))</f>
        <v>△</v>
      </c>
      <c r="BD23" s="220"/>
      <c r="BE23" s="220"/>
      <c r="BF23" s="220"/>
      <c r="BG23" s="217" t="str">
        <f ca="1">IF(COUNTIF(空き状況確認テーブル!BG25:BI25,"×")&lt;&gt;0,"×",IF(COUNTIF(空き状況確認テーブル!BG25:BI25,"△")&lt;&gt;0,"△",IF(COUNTIF(空き状況確認テーブル!BG25:BI25,"△")&lt;&gt;0,"△","〇")))</f>
        <v>△</v>
      </c>
      <c r="BH23" s="218"/>
      <c r="BI23" s="221"/>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0" t="str">
        <f ca="1">IF(COUNTIF(空き状況確認テーブル!BS25:BV25,"×")&lt;&gt;0,"×",IF(COUNTIF(空き状況確認テーブル!BS25:BV25,"△")&lt;&gt;0,"△",IF(COUNTIF(空き状況確認テーブル!BS25:BV25,"△")&lt;&gt;0,"△","〇")))</f>
        <v>〇</v>
      </c>
      <c r="BT23" s="220"/>
      <c r="BU23" s="220"/>
      <c r="BV23" s="220"/>
      <c r="BW23" s="220" t="str">
        <f ca="1">IF(COUNTIF(空き状況確認テーブル!BW25:BZ25,"×")&lt;&gt;0,"×",IF(COUNTIF(空き状況確認テーブル!BW25:BZ25,"△")&lt;&gt;0,"△",IF(COUNTIF(空き状況確認テーブル!BW25:BZ25,"△")&lt;&gt;0,"△","〇")))</f>
        <v>〇</v>
      </c>
      <c r="BX23" s="220"/>
      <c r="BY23" s="220"/>
      <c r="BZ23" s="220"/>
      <c r="CA23" s="220" t="str">
        <f ca="1">IF(COUNTIF(空き状況確認テーブル!CA25:CD25,"×")&lt;&gt;0,"×",IF(COUNTIF(空き状況確認テーブル!CA25:CD25,"△")&lt;&gt;0,"△",IF(COUNTIF(空き状況確認テーブル!CA25:CD25,"△")&lt;&gt;0,"△","〇")))</f>
        <v>△</v>
      </c>
      <c r="CB23" s="220"/>
      <c r="CC23" s="220"/>
      <c r="CD23" s="220"/>
      <c r="CE23" s="217" t="str">
        <f ca="1">IF(COUNTIF(空き状況確認テーブル!CE25:CG25,"×")&lt;&gt;0,"×",IF(COUNTIF(空き状況確認テーブル!CE25:CG25,"△")&lt;&gt;0,"△",IF(COUNTIF(空き状況確認テーブル!CE25:CG25,"△")&lt;&gt;0,"△","〇")))</f>
        <v>△</v>
      </c>
      <c r="CF23" s="218"/>
      <c r="CG23" s="221"/>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0" t="str">
        <f ca="1">IF(COUNTIF(空き状況確認テーブル!CQ25:CT25,"×")&lt;&gt;0,"×",IF(COUNTIF(空き状況確認テーブル!CQ25:CT25,"△")&lt;&gt;0,"△",IF(COUNTIF(空き状況確認テーブル!CQ25:CT25,"△")&lt;&gt;0,"△","〇")))</f>
        <v>〇</v>
      </c>
      <c r="CR23" s="220"/>
      <c r="CS23" s="220"/>
      <c r="CT23" s="220"/>
      <c r="CU23" s="220" t="str">
        <f ca="1">IF(COUNTIF(空き状況確認テーブル!CU25:CX25,"×")&lt;&gt;0,"×",IF(COUNTIF(空き状況確認テーブル!CU25:CX25,"△")&lt;&gt;0,"△",IF(COUNTIF(空き状況確認テーブル!CU25:CX25,"△")&lt;&gt;0,"△","〇")))</f>
        <v>〇</v>
      </c>
      <c r="CV23" s="220"/>
      <c r="CW23" s="220"/>
      <c r="CX23" s="220"/>
      <c r="CY23" s="220" t="str">
        <f ca="1">IF(COUNTIF(空き状況確認テーブル!CY25:DB25,"×")&lt;&gt;0,"×",IF(COUNTIF(空き状況確認テーブル!CY25:DB25,"△")&lt;&gt;0,"△",IF(COUNTIF(空き状況確認テーブル!CY25:DB25,"△")&lt;&gt;0,"△","〇")))</f>
        <v>△</v>
      </c>
      <c r="CZ23" s="220"/>
      <c r="DA23" s="220"/>
      <c r="DB23" s="220"/>
      <c r="DC23" s="217" t="str">
        <f ca="1">IF(COUNTIF(空き状況確認テーブル!DC25:DE25,"×")&lt;&gt;0,"×",IF(COUNTIF(空き状況確認テーブル!DC25:DE25,"△")&lt;&gt;0,"△",IF(COUNTIF(空き状況確認テーブル!DC25:DE25,"△")&lt;&gt;0,"△","〇")))</f>
        <v>△</v>
      </c>
      <c r="DD23" s="218"/>
      <c r="DE23" s="221"/>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0" t="str">
        <f ca="1">IF(COUNTIF(空き状況確認テーブル!DO25:DR25,"×")&lt;&gt;0,"×",IF(COUNTIF(空き状況確認テーブル!DO25:DR25,"△")&lt;&gt;0,"△",IF(COUNTIF(空き状況確認テーブル!DO25:DR25,"△")&lt;&gt;0,"△","〇")))</f>
        <v>〇</v>
      </c>
      <c r="DP23" s="220"/>
      <c r="DQ23" s="220"/>
      <c r="DR23" s="220"/>
      <c r="DS23" s="220" t="str">
        <f ca="1">IF(COUNTIF(空き状況確認テーブル!DS25:DV25,"×")&lt;&gt;0,"×",IF(COUNTIF(空き状況確認テーブル!DS25:DV25,"△")&lt;&gt;0,"△",IF(COUNTIF(空き状況確認テーブル!DS25:DV25,"△")&lt;&gt;0,"△","〇")))</f>
        <v>〇</v>
      </c>
      <c r="DT23" s="220"/>
      <c r="DU23" s="220"/>
      <c r="DV23" s="220"/>
      <c r="DW23" s="220" t="str">
        <f ca="1">IF(COUNTIF(空き状況確認テーブル!DW25:DZ25,"×")&lt;&gt;0,"×",IF(COUNTIF(空き状況確認テーブル!DW25:DZ25,"△")&lt;&gt;0,"△",IF(COUNTIF(空き状況確認テーブル!DW25:DZ25,"△")&lt;&gt;0,"△","〇")))</f>
        <v>△</v>
      </c>
      <c r="DX23" s="220"/>
      <c r="DY23" s="220"/>
      <c r="DZ23" s="220"/>
      <c r="EA23" s="217" t="str">
        <f ca="1">IF(COUNTIF(空き状況確認テーブル!EA25:EC25,"×")&lt;&gt;0,"×",IF(COUNTIF(空き状況確認テーブル!EA25:EC25,"△")&lt;&gt;0,"△",IF(COUNTIF(空き状況確認テーブル!EA25:EC25,"△")&lt;&gt;0,"△","〇")))</f>
        <v>△</v>
      </c>
      <c r="EB23" s="218"/>
      <c r="EC23" s="221"/>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0" t="str">
        <f ca="1">IF(COUNTIF(空き状況確認テーブル!EM25:EP25,"×")&lt;&gt;0,"×",IF(COUNTIF(空き状況確認テーブル!EM25:EP25,"△")&lt;&gt;0,"△",IF(COUNTIF(空き状況確認テーブル!EM25:EP25,"△")&lt;&gt;0,"△","〇")))</f>
        <v>×</v>
      </c>
      <c r="EN23" s="220"/>
      <c r="EO23" s="220"/>
      <c r="EP23" s="220"/>
      <c r="EQ23" s="220" t="str">
        <f ca="1">IF(COUNTIF(空き状況確認テーブル!EQ25:ET25,"×")&lt;&gt;0,"×",IF(COUNTIF(空き状況確認テーブル!EQ25:ET25,"△")&lt;&gt;0,"△",IF(COUNTIF(空き状況確認テーブル!EQ25:ET25,"△")&lt;&gt;0,"△","〇")))</f>
        <v>×</v>
      </c>
      <c r="ER23" s="220"/>
      <c r="ES23" s="220"/>
      <c r="ET23" s="220"/>
      <c r="EU23" s="220" t="str">
        <f ca="1">IF(COUNTIF(空き状況確認テーブル!EU25:EX25,"×")&lt;&gt;0,"×",IF(COUNTIF(空き状況確認テーブル!EU25:EX25,"△")&lt;&gt;0,"△",IF(COUNTIF(空き状況確認テーブル!EU25:EX25,"△")&lt;&gt;0,"△","〇")))</f>
        <v>×</v>
      </c>
      <c r="EV23" s="220"/>
      <c r="EW23" s="220"/>
      <c r="EX23" s="220"/>
      <c r="EY23" s="217" t="str">
        <f ca="1">IF(COUNTIF(空き状況確認テーブル!EY25:FA25,"×")&lt;&gt;0,"×",IF(COUNTIF(空き状況確認テーブル!EY25:FA25,"△")&lt;&gt;0,"△",IF(COUNTIF(空き状況確認テーブル!EY25:FA25,"△")&lt;&gt;0,"△","〇")))</f>
        <v>×</v>
      </c>
      <c r="EZ23" s="218"/>
      <c r="FA23" s="221"/>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0" t="str">
        <f ca="1">IF(COUNTIF(空き状況確認テーブル!FK25:FN25,"×")&lt;&gt;0,"×",IF(COUNTIF(空き状況確認テーブル!FK25:FN25,"△")&lt;&gt;0,"△",IF(COUNTIF(空き状況確認テーブル!FK25:FN25,"△")&lt;&gt;0,"△","〇")))</f>
        <v>×</v>
      </c>
      <c r="FL23" s="220"/>
      <c r="FM23" s="220"/>
      <c r="FN23" s="220"/>
      <c r="FO23" s="220" t="str">
        <f ca="1">IF(COUNTIF(空き状況確認テーブル!FO25:FR25,"×")&lt;&gt;0,"×",IF(COUNTIF(空き状況確認テーブル!FO25:FR25,"△")&lt;&gt;0,"△",IF(COUNTIF(空き状況確認テーブル!FO25:FR25,"△")&lt;&gt;0,"△","〇")))</f>
        <v>×</v>
      </c>
      <c r="FP23" s="220"/>
      <c r="FQ23" s="220"/>
      <c r="FR23" s="220"/>
      <c r="FS23" s="220" t="str">
        <f ca="1">IF(COUNTIF(空き状況確認テーブル!FS25:FV25,"×")&lt;&gt;0,"×",IF(COUNTIF(空き状況確認テーブル!FS25:FV25,"△")&lt;&gt;0,"△",IF(COUNTIF(空き状況確認テーブル!FS25:FV25,"△")&lt;&gt;0,"△","〇")))</f>
        <v>×</v>
      </c>
      <c r="FT23" s="220"/>
      <c r="FU23" s="220"/>
      <c r="FV23" s="220"/>
      <c r="FW23" s="217" t="str">
        <f ca="1">IF(COUNTIF(空き状況確認テーブル!FW25:FY25,"×")&lt;&gt;0,"×",IF(COUNTIF(空き状況確認テーブル!FW25:FY25,"△")&lt;&gt;0,"△",IF(COUNTIF(空き状況確認テーブル!FW25:FY25,"△")&lt;&gt;0,"△","〇")))</f>
        <v>×</v>
      </c>
      <c r="FX23" s="218"/>
      <c r="FY23" s="221"/>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0" t="str">
        <f ca="1">IF(COUNTIF(空き状況確認テーブル!W26:Z26,"×")&lt;&gt;0,"×",IF(COUNTIF(空き状況確認テーブル!W26:Z26,"△")&lt;&gt;0,"△",IF(COUNTIF(空き状況確認テーブル!W26:Z26,"△")&lt;&gt;0,"△","〇")))</f>
        <v>〇</v>
      </c>
      <c r="X24" s="220"/>
      <c r="Y24" s="220"/>
      <c r="Z24" s="220"/>
      <c r="AA24" s="220" t="str">
        <f ca="1">IF(COUNTIF(空き状況確認テーブル!AA26:AD26,"×")&lt;&gt;0,"×",IF(COUNTIF(空き状況確認テーブル!AA26:AD26,"△")&lt;&gt;0,"△",IF(COUNTIF(空き状況確認テーブル!AA26:AD26,"△")&lt;&gt;0,"△","〇")))</f>
        <v>〇</v>
      </c>
      <c r="AB24" s="220"/>
      <c r="AC24" s="220"/>
      <c r="AD24" s="220"/>
      <c r="AE24" s="220" t="str">
        <f ca="1">IF(COUNTIF(空き状況確認テーブル!AE26:AH26,"×")&lt;&gt;0,"×",IF(COUNTIF(空き状況確認テーブル!AE26:AH26,"△")&lt;&gt;0,"△",IF(COUNTIF(空き状況確認テーブル!AE26:AH26,"△")&lt;&gt;0,"△","〇")))</f>
        <v>△</v>
      </c>
      <c r="AF24" s="220"/>
      <c r="AG24" s="220"/>
      <c r="AH24" s="220"/>
      <c r="AI24" s="217" t="str">
        <f ca="1">IF(COUNTIF(空き状況確認テーブル!AI26:AK26,"×")&lt;&gt;0,"×",IF(COUNTIF(空き状況確認テーブル!AI26:AK26,"△")&lt;&gt;0,"△",IF(COUNTIF(空き状況確認テーブル!AI26:AK26,"△")&lt;&gt;0,"△","〇")))</f>
        <v>△</v>
      </c>
      <c r="AJ24" s="218"/>
      <c r="AK24" s="221"/>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0" t="str">
        <f ca="1">IF(COUNTIF(空き状況確認テーブル!AU26:AX26,"×")&lt;&gt;0,"×",IF(COUNTIF(空き状況確認テーブル!AU26:AX26,"△")&lt;&gt;0,"△",IF(COUNTIF(空き状況確認テーブル!AU26:AX26,"△")&lt;&gt;0,"△","〇")))</f>
        <v>〇</v>
      </c>
      <c r="AV24" s="220"/>
      <c r="AW24" s="220"/>
      <c r="AX24" s="220"/>
      <c r="AY24" s="220" t="str">
        <f ca="1">IF(COUNTIF(空き状況確認テーブル!AY26:BB26,"×")&lt;&gt;0,"×",IF(COUNTIF(空き状況確認テーブル!AY26:BB26,"△")&lt;&gt;0,"△",IF(COUNTIF(空き状況確認テーブル!AY26:BB26,"△")&lt;&gt;0,"△","〇")))</f>
        <v>〇</v>
      </c>
      <c r="AZ24" s="220"/>
      <c r="BA24" s="220"/>
      <c r="BB24" s="220"/>
      <c r="BC24" s="220" t="str">
        <f ca="1">IF(COUNTIF(空き状況確認テーブル!BC26:BF26,"×")&lt;&gt;0,"×",IF(COUNTIF(空き状況確認テーブル!BC26:BF26,"△")&lt;&gt;0,"△",IF(COUNTIF(空き状況確認テーブル!BC26:BF26,"△")&lt;&gt;0,"△","〇")))</f>
        <v>△</v>
      </c>
      <c r="BD24" s="220"/>
      <c r="BE24" s="220"/>
      <c r="BF24" s="220"/>
      <c r="BG24" s="217" t="str">
        <f ca="1">IF(COUNTIF(空き状況確認テーブル!BG26:BI26,"×")&lt;&gt;0,"×",IF(COUNTIF(空き状況確認テーブル!BG26:BI26,"△")&lt;&gt;0,"△",IF(COUNTIF(空き状況確認テーブル!BG26:BI26,"△")&lt;&gt;0,"△","〇")))</f>
        <v>△</v>
      </c>
      <c r="BH24" s="218"/>
      <c r="BI24" s="221"/>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0" t="str">
        <f ca="1">IF(COUNTIF(空き状況確認テーブル!BS26:BV26,"×")&lt;&gt;0,"×",IF(COUNTIF(空き状況確認テーブル!BS26:BV26,"△")&lt;&gt;0,"△",IF(COUNTIF(空き状況確認テーブル!BS26:BV26,"△")&lt;&gt;0,"△","〇")))</f>
        <v>〇</v>
      </c>
      <c r="BT24" s="220"/>
      <c r="BU24" s="220"/>
      <c r="BV24" s="220"/>
      <c r="BW24" s="220" t="str">
        <f ca="1">IF(COUNTIF(空き状況確認テーブル!BW26:BZ26,"×")&lt;&gt;0,"×",IF(COUNTIF(空き状況確認テーブル!BW26:BZ26,"△")&lt;&gt;0,"△",IF(COUNTIF(空き状況確認テーブル!BW26:BZ26,"△")&lt;&gt;0,"△","〇")))</f>
        <v>〇</v>
      </c>
      <c r="BX24" s="220"/>
      <c r="BY24" s="220"/>
      <c r="BZ24" s="220"/>
      <c r="CA24" s="220" t="str">
        <f ca="1">IF(COUNTIF(空き状況確認テーブル!CA26:CD26,"×")&lt;&gt;0,"×",IF(COUNTIF(空き状況確認テーブル!CA26:CD26,"△")&lt;&gt;0,"△",IF(COUNTIF(空き状況確認テーブル!CA26:CD26,"△")&lt;&gt;0,"△","〇")))</f>
        <v>△</v>
      </c>
      <c r="CB24" s="220"/>
      <c r="CC24" s="220"/>
      <c r="CD24" s="220"/>
      <c r="CE24" s="217" t="str">
        <f ca="1">IF(COUNTIF(空き状況確認テーブル!CE26:CG26,"×")&lt;&gt;0,"×",IF(COUNTIF(空き状況確認テーブル!CE26:CG26,"△")&lt;&gt;0,"△",IF(COUNTIF(空き状況確認テーブル!CE26:CG26,"△")&lt;&gt;0,"△","〇")))</f>
        <v>△</v>
      </c>
      <c r="CF24" s="218"/>
      <c r="CG24" s="221"/>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0" t="str">
        <f ca="1">IF(COUNTIF(空き状況確認テーブル!CQ26:CT26,"×")&lt;&gt;0,"×",IF(COUNTIF(空き状況確認テーブル!CQ26:CT26,"△")&lt;&gt;0,"△",IF(COUNTIF(空き状況確認テーブル!CQ26:CT26,"△")&lt;&gt;0,"△","〇")))</f>
        <v>〇</v>
      </c>
      <c r="CR24" s="220"/>
      <c r="CS24" s="220"/>
      <c r="CT24" s="220"/>
      <c r="CU24" s="220" t="str">
        <f ca="1">IF(COUNTIF(空き状況確認テーブル!CU26:CX26,"×")&lt;&gt;0,"×",IF(COUNTIF(空き状況確認テーブル!CU26:CX26,"△")&lt;&gt;0,"△",IF(COUNTIF(空き状況確認テーブル!CU26:CX26,"△")&lt;&gt;0,"△","〇")))</f>
        <v>〇</v>
      </c>
      <c r="CV24" s="220"/>
      <c r="CW24" s="220"/>
      <c r="CX24" s="220"/>
      <c r="CY24" s="220" t="str">
        <f ca="1">IF(COUNTIF(空き状況確認テーブル!CY26:DB26,"×")&lt;&gt;0,"×",IF(COUNTIF(空き状況確認テーブル!CY26:DB26,"△")&lt;&gt;0,"△",IF(COUNTIF(空き状況確認テーブル!CY26:DB26,"△")&lt;&gt;0,"△","〇")))</f>
        <v>△</v>
      </c>
      <c r="CZ24" s="220"/>
      <c r="DA24" s="220"/>
      <c r="DB24" s="220"/>
      <c r="DC24" s="217" t="str">
        <f ca="1">IF(COUNTIF(空き状況確認テーブル!DC26:DE26,"×")&lt;&gt;0,"×",IF(COUNTIF(空き状況確認テーブル!DC26:DE26,"△")&lt;&gt;0,"△",IF(COUNTIF(空き状況確認テーブル!DC26:DE26,"△")&lt;&gt;0,"△","〇")))</f>
        <v>△</v>
      </c>
      <c r="DD24" s="218"/>
      <c r="DE24" s="221"/>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0" t="str">
        <f ca="1">IF(COUNTIF(空き状況確認テーブル!DO26:DR26,"×")&lt;&gt;0,"×",IF(COUNTIF(空き状況確認テーブル!DO26:DR26,"△")&lt;&gt;0,"△",IF(COUNTIF(空き状況確認テーブル!DO26:DR26,"△")&lt;&gt;0,"△","〇")))</f>
        <v>〇</v>
      </c>
      <c r="DP24" s="220"/>
      <c r="DQ24" s="220"/>
      <c r="DR24" s="220"/>
      <c r="DS24" s="220" t="str">
        <f ca="1">IF(COUNTIF(空き状況確認テーブル!DS26:DV26,"×")&lt;&gt;0,"×",IF(COUNTIF(空き状況確認テーブル!DS26:DV26,"△")&lt;&gt;0,"△",IF(COUNTIF(空き状況確認テーブル!DS26:DV26,"△")&lt;&gt;0,"△","〇")))</f>
        <v>〇</v>
      </c>
      <c r="DT24" s="220"/>
      <c r="DU24" s="220"/>
      <c r="DV24" s="220"/>
      <c r="DW24" s="220" t="str">
        <f ca="1">IF(COUNTIF(空き状況確認テーブル!DW26:DZ26,"×")&lt;&gt;0,"×",IF(COUNTIF(空き状況確認テーブル!DW26:DZ26,"△")&lt;&gt;0,"△",IF(COUNTIF(空き状況確認テーブル!DW26:DZ26,"△")&lt;&gt;0,"△","〇")))</f>
        <v>△</v>
      </c>
      <c r="DX24" s="220"/>
      <c r="DY24" s="220"/>
      <c r="DZ24" s="220"/>
      <c r="EA24" s="217" t="str">
        <f ca="1">IF(COUNTIF(空き状況確認テーブル!EA26:EC26,"×")&lt;&gt;0,"×",IF(COUNTIF(空き状況確認テーブル!EA26:EC26,"△")&lt;&gt;0,"△",IF(COUNTIF(空き状況確認テーブル!EA26:EC26,"△")&lt;&gt;0,"△","〇")))</f>
        <v>△</v>
      </c>
      <c r="EB24" s="218"/>
      <c r="EC24" s="221"/>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0" t="str">
        <f ca="1">IF(COUNTIF(空き状況確認テーブル!EM26:EP26,"×")&lt;&gt;0,"×",IF(COUNTIF(空き状況確認テーブル!EM26:EP26,"△")&lt;&gt;0,"△",IF(COUNTIF(空き状況確認テーブル!EM26:EP26,"△")&lt;&gt;0,"△","〇")))</f>
        <v>×</v>
      </c>
      <c r="EN24" s="220"/>
      <c r="EO24" s="220"/>
      <c r="EP24" s="220"/>
      <c r="EQ24" s="220" t="str">
        <f ca="1">IF(COUNTIF(空き状況確認テーブル!EQ26:ET26,"×")&lt;&gt;0,"×",IF(COUNTIF(空き状況確認テーブル!EQ26:ET26,"△")&lt;&gt;0,"△",IF(COUNTIF(空き状況確認テーブル!EQ26:ET26,"△")&lt;&gt;0,"△","〇")))</f>
        <v>×</v>
      </c>
      <c r="ER24" s="220"/>
      <c r="ES24" s="220"/>
      <c r="ET24" s="220"/>
      <c r="EU24" s="220" t="str">
        <f ca="1">IF(COUNTIF(空き状況確認テーブル!EU26:EX26,"×")&lt;&gt;0,"×",IF(COUNTIF(空き状況確認テーブル!EU26:EX26,"△")&lt;&gt;0,"△",IF(COUNTIF(空き状況確認テーブル!EU26:EX26,"△")&lt;&gt;0,"△","〇")))</f>
        <v>×</v>
      </c>
      <c r="EV24" s="220"/>
      <c r="EW24" s="220"/>
      <c r="EX24" s="220"/>
      <c r="EY24" s="217" t="str">
        <f ca="1">IF(COUNTIF(空き状況確認テーブル!EY26:FA26,"×")&lt;&gt;0,"×",IF(COUNTIF(空き状況確認テーブル!EY26:FA26,"△")&lt;&gt;0,"△",IF(COUNTIF(空き状況確認テーブル!EY26:FA26,"△")&lt;&gt;0,"△","〇")))</f>
        <v>×</v>
      </c>
      <c r="EZ24" s="218"/>
      <c r="FA24" s="221"/>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0" t="str">
        <f ca="1">IF(COUNTIF(空き状況確認テーブル!FK26:FN26,"×")&lt;&gt;0,"×",IF(COUNTIF(空き状況確認テーブル!FK26:FN26,"△")&lt;&gt;0,"△",IF(COUNTIF(空き状況確認テーブル!FK26:FN26,"△")&lt;&gt;0,"△","〇")))</f>
        <v>×</v>
      </c>
      <c r="FL24" s="220"/>
      <c r="FM24" s="220"/>
      <c r="FN24" s="220"/>
      <c r="FO24" s="220" t="str">
        <f ca="1">IF(COUNTIF(空き状況確認テーブル!FO26:FR26,"×")&lt;&gt;0,"×",IF(COUNTIF(空き状況確認テーブル!FO26:FR26,"△")&lt;&gt;0,"△",IF(COUNTIF(空き状況確認テーブル!FO26:FR26,"△")&lt;&gt;0,"△","〇")))</f>
        <v>×</v>
      </c>
      <c r="FP24" s="220"/>
      <c r="FQ24" s="220"/>
      <c r="FR24" s="220"/>
      <c r="FS24" s="220" t="str">
        <f ca="1">IF(COUNTIF(空き状況確認テーブル!FS26:FV26,"×")&lt;&gt;0,"×",IF(COUNTIF(空き状況確認テーブル!FS26:FV26,"△")&lt;&gt;0,"△",IF(COUNTIF(空き状況確認テーブル!FS26:FV26,"△")&lt;&gt;0,"△","〇")))</f>
        <v>×</v>
      </c>
      <c r="FT24" s="220"/>
      <c r="FU24" s="220"/>
      <c r="FV24" s="220"/>
      <c r="FW24" s="217" t="str">
        <f ca="1">IF(COUNTIF(空き状況確認テーブル!FW26:FY26,"×")&lt;&gt;0,"×",IF(COUNTIF(空き状況確認テーブル!FW26:FY26,"△")&lt;&gt;0,"△",IF(COUNTIF(空き状況確認テーブル!FW26:FY26,"△")&lt;&gt;0,"△","〇")))</f>
        <v>×</v>
      </c>
      <c r="FX24" s="218"/>
      <c r="FY24" s="221"/>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0" t="str">
        <f ca="1">IF(COUNTIF(空き状況確認テーブル!W29:Z29,"×")&lt;&gt;0,"×",IF(COUNTIF(空き状況確認テーブル!W29:Z29,"△")&lt;&gt;0,"△",IF(COUNTIF(空き状況確認テーブル!W29:Z29,"△")&lt;&gt;0,"△","〇")))</f>
        <v>〇</v>
      </c>
      <c r="X27" s="220"/>
      <c r="Y27" s="220"/>
      <c r="Z27" s="220"/>
      <c r="AA27" s="220" t="str">
        <f ca="1">IF(COUNTIF(空き状況確認テーブル!AA29:AD29,"×")&lt;&gt;0,"×",IF(COUNTIF(空き状況確認テーブル!AA29:AD29,"△")&lt;&gt;0,"△",IF(COUNTIF(空き状況確認テーブル!AA29:AD29,"△")&lt;&gt;0,"△","〇")))</f>
        <v>〇</v>
      </c>
      <c r="AB27" s="220"/>
      <c r="AC27" s="220"/>
      <c r="AD27" s="220"/>
      <c r="AE27" s="220" t="str">
        <f ca="1">IF(COUNTIF(空き状況確認テーブル!AE29:AH29,"×")&lt;&gt;0,"×",IF(COUNTIF(空き状況確認テーブル!AE29:AH29,"△")&lt;&gt;0,"△",IF(COUNTIF(空き状況確認テーブル!AE29:AH29,"△")&lt;&gt;0,"△","〇")))</f>
        <v>△</v>
      </c>
      <c r="AF27" s="220"/>
      <c r="AG27" s="220"/>
      <c r="AH27" s="220"/>
      <c r="AI27" s="217" t="str">
        <f ca="1">IF(COUNTIF(空き状況確認テーブル!AI29:AK29,"×")&lt;&gt;0,"×",IF(COUNTIF(空き状況確認テーブル!AI29:AK29,"△")&lt;&gt;0,"△",IF(COUNTIF(空き状況確認テーブル!AI29:AK29,"△")&lt;&gt;0,"△","〇")))</f>
        <v>△</v>
      </c>
      <c r="AJ27" s="218"/>
      <c r="AK27" s="221"/>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0" t="str">
        <f ca="1">IF(COUNTIF(空き状況確認テーブル!AU29:AX29,"×")&lt;&gt;0,"×",IF(COUNTIF(空き状況確認テーブル!AU29:AX29,"△")&lt;&gt;0,"△",IF(COUNTIF(空き状況確認テーブル!AU29:AX29,"△")&lt;&gt;0,"△","〇")))</f>
        <v>〇</v>
      </c>
      <c r="AV27" s="220"/>
      <c r="AW27" s="220"/>
      <c r="AX27" s="220"/>
      <c r="AY27" s="220" t="str">
        <f ca="1">IF(COUNTIF(空き状況確認テーブル!AY29:BB29,"×")&lt;&gt;0,"×",IF(COUNTIF(空き状況確認テーブル!AY29:BB29,"△")&lt;&gt;0,"△",IF(COUNTIF(空き状況確認テーブル!AY29:BB29,"△")&lt;&gt;0,"△","〇")))</f>
        <v>〇</v>
      </c>
      <c r="AZ27" s="220"/>
      <c r="BA27" s="220"/>
      <c r="BB27" s="220"/>
      <c r="BC27" s="220" t="str">
        <f ca="1">IF(COUNTIF(空き状況確認テーブル!BC29:BF29,"×")&lt;&gt;0,"×",IF(COUNTIF(空き状況確認テーブル!BC29:BF29,"△")&lt;&gt;0,"△",IF(COUNTIF(空き状況確認テーブル!BC29:BF29,"△")&lt;&gt;0,"△","〇")))</f>
        <v>△</v>
      </c>
      <c r="BD27" s="220"/>
      <c r="BE27" s="220"/>
      <c r="BF27" s="220"/>
      <c r="BG27" s="217" t="str">
        <f ca="1">IF(COUNTIF(空き状況確認テーブル!BG29:BI29,"×")&lt;&gt;0,"×",IF(COUNTIF(空き状況確認テーブル!BG29:BI29,"△")&lt;&gt;0,"△",IF(COUNTIF(空き状況確認テーブル!BG29:BI29,"△")&lt;&gt;0,"△","〇")))</f>
        <v>△</v>
      </c>
      <c r="BH27" s="218"/>
      <c r="BI27" s="221"/>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0" t="str">
        <f ca="1">IF(COUNTIF(空き状況確認テーブル!BS29:BV29,"×")&lt;&gt;0,"×",IF(COUNTIF(空き状況確認テーブル!BS29:BV29,"△")&lt;&gt;0,"△",IF(COUNTIF(空き状況確認テーブル!BS29:BV29,"△")&lt;&gt;0,"△","〇")))</f>
        <v>〇</v>
      </c>
      <c r="BT27" s="220"/>
      <c r="BU27" s="220"/>
      <c r="BV27" s="220"/>
      <c r="BW27" s="220" t="str">
        <f ca="1">IF(COUNTIF(空き状況確認テーブル!BW29:BZ29,"×")&lt;&gt;0,"×",IF(COUNTIF(空き状況確認テーブル!BW29:BZ29,"△")&lt;&gt;0,"△",IF(COUNTIF(空き状況確認テーブル!BW29:BZ29,"△")&lt;&gt;0,"△","〇")))</f>
        <v>〇</v>
      </c>
      <c r="BX27" s="220"/>
      <c r="BY27" s="220"/>
      <c r="BZ27" s="220"/>
      <c r="CA27" s="220" t="str">
        <f ca="1">IF(COUNTIF(空き状況確認テーブル!CA29:CD29,"×")&lt;&gt;0,"×",IF(COUNTIF(空き状況確認テーブル!CA29:CD29,"△")&lt;&gt;0,"△",IF(COUNTIF(空き状況確認テーブル!CA29:CD29,"△")&lt;&gt;0,"△","〇")))</f>
        <v>△</v>
      </c>
      <c r="CB27" s="220"/>
      <c r="CC27" s="220"/>
      <c r="CD27" s="220"/>
      <c r="CE27" s="217" t="str">
        <f ca="1">IF(COUNTIF(空き状況確認テーブル!CE29:CG29,"×")&lt;&gt;0,"×",IF(COUNTIF(空き状況確認テーブル!CE29:CG29,"△")&lt;&gt;0,"△",IF(COUNTIF(空き状況確認テーブル!CE29:CG29,"△")&lt;&gt;0,"△","〇")))</f>
        <v>△</v>
      </c>
      <c r="CF27" s="218"/>
      <c r="CG27" s="221"/>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0" t="str">
        <f ca="1">IF(COUNTIF(空き状況確認テーブル!CQ29:CT29,"×")&lt;&gt;0,"×",IF(COUNTIF(空き状況確認テーブル!CQ29:CT29,"△")&lt;&gt;0,"△",IF(COUNTIF(空き状況確認テーブル!CQ29:CT29,"△")&lt;&gt;0,"△","〇")))</f>
        <v>〇</v>
      </c>
      <c r="CR27" s="220"/>
      <c r="CS27" s="220"/>
      <c r="CT27" s="220"/>
      <c r="CU27" s="220" t="str">
        <f ca="1">IF(COUNTIF(空き状況確認テーブル!CU29:CX29,"×")&lt;&gt;0,"×",IF(COUNTIF(空き状況確認テーブル!CU29:CX29,"△")&lt;&gt;0,"△",IF(COUNTIF(空き状況確認テーブル!CU29:CX29,"△")&lt;&gt;0,"△","〇")))</f>
        <v>〇</v>
      </c>
      <c r="CV27" s="220"/>
      <c r="CW27" s="220"/>
      <c r="CX27" s="220"/>
      <c r="CY27" s="220" t="str">
        <f ca="1">IF(COUNTIF(空き状況確認テーブル!CY29:DB29,"×")&lt;&gt;0,"×",IF(COUNTIF(空き状況確認テーブル!CY29:DB29,"△")&lt;&gt;0,"△",IF(COUNTIF(空き状況確認テーブル!CY29:DB29,"△")&lt;&gt;0,"△","〇")))</f>
        <v>△</v>
      </c>
      <c r="CZ27" s="220"/>
      <c r="DA27" s="220"/>
      <c r="DB27" s="220"/>
      <c r="DC27" s="217" t="str">
        <f ca="1">IF(COUNTIF(空き状況確認テーブル!DC29:DE29,"×")&lt;&gt;0,"×",IF(COUNTIF(空き状況確認テーブル!DC29:DE29,"△")&lt;&gt;0,"△",IF(COUNTIF(空き状況確認テーブル!DC29:DE29,"△")&lt;&gt;0,"△","〇")))</f>
        <v>△</v>
      </c>
      <c r="DD27" s="218"/>
      <c r="DE27" s="221"/>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0" t="str">
        <f ca="1">IF(COUNTIF(空き状況確認テーブル!DO29:DR29,"×")&lt;&gt;0,"×",IF(COUNTIF(空き状況確認テーブル!DO29:DR29,"△")&lt;&gt;0,"△",IF(COUNTIF(空き状況確認テーブル!DO29:DR29,"△")&lt;&gt;0,"△","〇")))</f>
        <v>〇</v>
      </c>
      <c r="DP27" s="220"/>
      <c r="DQ27" s="220"/>
      <c r="DR27" s="220"/>
      <c r="DS27" s="220" t="str">
        <f ca="1">IF(COUNTIF(空き状況確認テーブル!DS29:DV29,"×")&lt;&gt;0,"×",IF(COUNTIF(空き状況確認テーブル!DS29:DV29,"△")&lt;&gt;0,"△",IF(COUNTIF(空き状況確認テーブル!DS29:DV29,"△")&lt;&gt;0,"△","〇")))</f>
        <v>〇</v>
      </c>
      <c r="DT27" s="220"/>
      <c r="DU27" s="220"/>
      <c r="DV27" s="220"/>
      <c r="DW27" s="220" t="str">
        <f ca="1">IF(COUNTIF(空き状況確認テーブル!DW29:DZ29,"×")&lt;&gt;0,"×",IF(COUNTIF(空き状況確認テーブル!DW29:DZ29,"△")&lt;&gt;0,"△",IF(COUNTIF(空き状況確認テーブル!DW29:DZ29,"△")&lt;&gt;0,"△","〇")))</f>
        <v>△</v>
      </c>
      <c r="DX27" s="220"/>
      <c r="DY27" s="220"/>
      <c r="DZ27" s="220"/>
      <c r="EA27" s="217" t="str">
        <f ca="1">IF(COUNTIF(空き状況確認テーブル!EA29:EC29,"×")&lt;&gt;0,"×",IF(COUNTIF(空き状況確認テーブル!EA29:EC29,"△")&lt;&gt;0,"△",IF(COUNTIF(空き状況確認テーブル!EA29:EC29,"△")&lt;&gt;0,"△","〇")))</f>
        <v>△</v>
      </c>
      <c r="EB27" s="218"/>
      <c r="EC27" s="221"/>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0" t="str">
        <f ca="1">IF(COUNTIF(空き状況確認テーブル!EM29:EP29,"×")&lt;&gt;0,"×",IF(COUNTIF(空き状況確認テーブル!EM29:EP29,"△")&lt;&gt;0,"△",IF(COUNTIF(空き状況確認テーブル!EM29:EP29,"△")&lt;&gt;0,"△","〇")))</f>
        <v>×</v>
      </c>
      <c r="EN27" s="220"/>
      <c r="EO27" s="220"/>
      <c r="EP27" s="220"/>
      <c r="EQ27" s="220" t="str">
        <f ca="1">IF(COUNTIF(空き状況確認テーブル!EQ29:ET29,"×")&lt;&gt;0,"×",IF(COUNTIF(空き状況確認テーブル!EQ29:ET29,"△")&lt;&gt;0,"△",IF(COUNTIF(空き状況確認テーブル!EQ29:ET29,"△")&lt;&gt;0,"△","〇")))</f>
        <v>×</v>
      </c>
      <c r="ER27" s="220"/>
      <c r="ES27" s="220"/>
      <c r="ET27" s="220"/>
      <c r="EU27" s="220" t="str">
        <f ca="1">IF(COUNTIF(空き状況確認テーブル!EU29:EX29,"×")&lt;&gt;0,"×",IF(COUNTIF(空き状況確認テーブル!EU29:EX29,"△")&lt;&gt;0,"△",IF(COUNTIF(空き状況確認テーブル!EU29:EX29,"△")&lt;&gt;0,"△","〇")))</f>
        <v>×</v>
      </c>
      <c r="EV27" s="220"/>
      <c r="EW27" s="220"/>
      <c r="EX27" s="220"/>
      <c r="EY27" s="217" t="str">
        <f ca="1">IF(COUNTIF(空き状況確認テーブル!EY29:FA29,"×")&lt;&gt;0,"×",IF(COUNTIF(空き状況確認テーブル!EY29:FA29,"△")&lt;&gt;0,"△",IF(COUNTIF(空き状況確認テーブル!EY29:FA29,"△")&lt;&gt;0,"△","〇")))</f>
        <v>×</v>
      </c>
      <c r="EZ27" s="218"/>
      <c r="FA27" s="221"/>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0" t="str">
        <f ca="1">IF(COUNTIF(空き状況確認テーブル!FK29:FN29,"×")&lt;&gt;0,"×",IF(COUNTIF(空き状況確認テーブル!FK29:FN29,"△")&lt;&gt;0,"△",IF(COUNTIF(空き状況確認テーブル!FK29:FN29,"△")&lt;&gt;0,"△","〇")))</f>
        <v>×</v>
      </c>
      <c r="FL27" s="220"/>
      <c r="FM27" s="220"/>
      <c r="FN27" s="220"/>
      <c r="FO27" s="220" t="str">
        <f ca="1">IF(COUNTIF(空き状況確認テーブル!FO29:FR29,"×")&lt;&gt;0,"×",IF(COUNTIF(空き状況確認テーブル!FO29:FR29,"△")&lt;&gt;0,"△",IF(COUNTIF(空き状況確認テーブル!FO29:FR29,"△")&lt;&gt;0,"△","〇")))</f>
        <v>×</v>
      </c>
      <c r="FP27" s="220"/>
      <c r="FQ27" s="220"/>
      <c r="FR27" s="220"/>
      <c r="FS27" s="220" t="str">
        <f ca="1">IF(COUNTIF(空き状況確認テーブル!FS29:FV29,"×")&lt;&gt;0,"×",IF(COUNTIF(空き状況確認テーブル!FS29:FV29,"△")&lt;&gt;0,"△",IF(COUNTIF(空き状況確認テーブル!FS29:FV29,"△")&lt;&gt;0,"△","〇")))</f>
        <v>×</v>
      </c>
      <c r="FT27" s="220"/>
      <c r="FU27" s="220"/>
      <c r="FV27" s="220"/>
      <c r="FW27" s="217" t="str">
        <f ca="1">IF(COUNTIF(空き状況確認テーブル!FW29:FY29,"×")&lt;&gt;0,"×",IF(COUNTIF(空き状況確認テーブル!FW29:FY29,"△")&lt;&gt;0,"△",IF(COUNTIF(空き状況確認テーブル!FW29:FY29,"△")&lt;&gt;0,"△","〇")))</f>
        <v>×</v>
      </c>
      <c r="FX27" s="218"/>
      <c r="FY27" s="221"/>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0" t="str">
        <f ca="1">IF(COUNTIF(空き状況確認テーブル!W30:Z30,"×")&lt;&gt;0,"×",IF(COUNTIF(空き状況確認テーブル!W30:Z30,"△")&lt;&gt;0,"△",IF(COUNTIF(空き状況確認テーブル!W30:Z30,"△")&lt;&gt;0,"△","〇")))</f>
        <v>〇</v>
      </c>
      <c r="X28" s="220"/>
      <c r="Y28" s="220"/>
      <c r="Z28" s="220"/>
      <c r="AA28" s="220" t="str">
        <f ca="1">IF(COUNTIF(空き状況確認テーブル!AA30:AD30,"×")&lt;&gt;0,"×",IF(COUNTIF(空き状況確認テーブル!AA30:AD30,"△")&lt;&gt;0,"△",IF(COUNTIF(空き状況確認テーブル!AA30:AD30,"△")&lt;&gt;0,"△","〇")))</f>
        <v>〇</v>
      </c>
      <c r="AB28" s="220"/>
      <c r="AC28" s="220"/>
      <c r="AD28" s="220"/>
      <c r="AE28" s="220" t="str">
        <f ca="1">IF(COUNTIF(空き状況確認テーブル!AE30:AH30,"×")&lt;&gt;0,"×",IF(COUNTIF(空き状況確認テーブル!AE30:AH30,"△")&lt;&gt;0,"△",IF(COUNTIF(空き状況確認テーブル!AE30:AH30,"△")&lt;&gt;0,"△","〇")))</f>
        <v>△</v>
      </c>
      <c r="AF28" s="220"/>
      <c r="AG28" s="220"/>
      <c r="AH28" s="220"/>
      <c r="AI28" s="217" t="str">
        <f ca="1">IF(COUNTIF(空き状況確認テーブル!AI30:AK30,"×")&lt;&gt;0,"×",IF(COUNTIF(空き状況確認テーブル!AI30:AK30,"△")&lt;&gt;0,"△",IF(COUNTIF(空き状況確認テーブル!AI30:AK30,"△")&lt;&gt;0,"△","〇")))</f>
        <v>△</v>
      </c>
      <c r="AJ28" s="218"/>
      <c r="AK28" s="221"/>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0" t="str">
        <f ca="1">IF(COUNTIF(空き状況確認テーブル!AU30:AX30,"×")&lt;&gt;0,"×",IF(COUNTIF(空き状況確認テーブル!AU30:AX30,"△")&lt;&gt;0,"△",IF(COUNTIF(空き状況確認テーブル!AU30:AX30,"△")&lt;&gt;0,"△","〇")))</f>
        <v>〇</v>
      </c>
      <c r="AV28" s="220"/>
      <c r="AW28" s="220"/>
      <c r="AX28" s="220"/>
      <c r="AY28" s="220" t="str">
        <f ca="1">IF(COUNTIF(空き状況確認テーブル!AY30:BB30,"×")&lt;&gt;0,"×",IF(COUNTIF(空き状況確認テーブル!AY30:BB30,"△")&lt;&gt;0,"△",IF(COUNTIF(空き状況確認テーブル!AY30:BB30,"△")&lt;&gt;0,"△","〇")))</f>
        <v>〇</v>
      </c>
      <c r="AZ28" s="220"/>
      <c r="BA28" s="220"/>
      <c r="BB28" s="220"/>
      <c r="BC28" s="220" t="str">
        <f ca="1">IF(COUNTIF(空き状況確認テーブル!BC30:BF30,"×")&lt;&gt;0,"×",IF(COUNTIF(空き状況確認テーブル!BC30:BF30,"△")&lt;&gt;0,"△",IF(COUNTIF(空き状況確認テーブル!BC30:BF30,"△")&lt;&gt;0,"△","〇")))</f>
        <v>△</v>
      </c>
      <c r="BD28" s="220"/>
      <c r="BE28" s="220"/>
      <c r="BF28" s="220"/>
      <c r="BG28" s="217" t="str">
        <f ca="1">IF(COUNTIF(空き状況確認テーブル!BG30:BI30,"×")&lt;&gt;0,"×",IF(COUNTIF(空き状況確認テーブル!BG30:BI30,"△")&lt;&gt;0,"△",IF(COUNTIF(空き状況確認テーブル!BG30:BI30,"△")&lt;&gt;0,"△","〇")))</f>
        <v>△</v>
      </c>
      <c r="BH28" s="218"/>
      <c r="BI28" s="221"/>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0" t="str">
        <f ca="1">IF(COUNTIF(空き状況確認テーブル!BS30:BV30,"×")&lt;&gt;0,"×",IF(COUNTIF(空き状況確認テーブル!BS30:BV30,"△")&lt;&gt;0,"△",IF(COUNTIF(空き状況確認テーブル!BS30:BV30,"△")&lt;&gt;0,"△","〇")))</f>
        <v>〇</v>
      </c>
      <c r="BT28" s="220"/>
      <c r="BU28" s="220"/>
      <c r="BV28" s="220"/>
      <c r="BW28" s="220" t="str">
        <f ca="1">IF(COUNTIF(空き状況確認テーブル!BW30:BZ30,"×")&lt;&gt;0,"×",IF(COUNTIF(空き状況確認テーブル!BW30:BZ30,"△")&lt;&gt;0,"△",IF(COUNTIF(空き状況確認テーブル!BW30:BZ30,"△")&lt;&gt;0,"△","〇")))</f>
        <v>〇</v>
      </c>
      <c r="BX28" s="220"/>
      <c r="BY28" s="220"/>
      <c r="BZ28" s="220"/>
      <c r="CA28" s="220" t="str">
        <f ca="1">IF(COUNTIF(空き状況確認テーブル!CA30:CD30,"×")&lt;&gt;0,"×",IF(COUNTIF(空き状況確認テーブル!CA30:CD30,"△")&lt;&gt;0,"△",IF(COUNTIF(空き状況確認テーブル!CA30:CD30,"△")&lt;&gt;0,"△","〇")))</f>
        <v>△</v>
      </c>
      <c r="CB28" s="220"/>
      <c r="CC28" s="220"/>
      <c r="CD28" s="220"/>
      <c r="CE28" s="217" t="str">
        <f ca="1">IF(COUNTIF(空き状況確認テーブル!CE30:CG30,"×")&lt;&gt;0,"×",IF(COUNTIF(空き状況確認テーブル!CE30:CG30,"△")&lt;&gt;0,"△",IF(COUNTIF(空き状況確認テーブル!CE30:CG30,"△")&lt;&gt;0,"△","〇")))</f>
        <v>△</v>
      </c>
      <c r="CF28" s="218"/>
      <c r="CG28" s="221"/>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0" t="str">
        <f ca="1">IF(COUNTIF(空き状況確認テーブル!CQ30:CT30,"×")&lt;&gt;0,"×",IF(COUNTIF(空き状況確認テーブル!CQ30:CT30,"△")&lt;&gt;0,"△",IF(COUNTIF(空き状況確認テーブル!CQ30:CT30,"△")&lt;&gt;0,"△","〇")))</f>
        <v>〇</v>
      </c>
      <c r="CR28" s="220"/>
      <c r="CS28" s="220"/>
      <c r="CT28" s="220"/>
      <c r="CU28" s="220" t="str">
        <f ca="1">IF(COUNTIF(空き状況確認テーブル!CU30:CX30,"×")&lt;&gt;0,"×",IF(COUNTIF(空き状況確認テーブル!CU30:CX30,"△")&lt;&gt;0,"△",IF(COUNTIF(空き状況確認テーブル!CU30:CX30,"△")&lt;&gt;0,"△","〇")))</f>
        <v>〇</v>
      </c>
      <c r="CV28" s="220"/>
      <c r="CW28" s="220"/>
      <c r="CX28" s="220"/>
      <c r="CY28" s="220" t="str">
        <f ca="1">IF(COUNTIF(空き状況確認テーブル!CY30:DB30,"×")&lt;&gt;0,"×",IF(COUNTIF(空き状況確認テーブル!CY30:DB30,"△")&lt;&gt;0,"△",IF(COUNTIF(空き状況確認テーブル!CY30:DB30,"△")&lt;&gt;0,"△","〇")))</f>
        <v>△</v>
      </c>
      <c r="CZ28" s="220"/>
      <c r="DA28" s="220"/>
      <c r="DB28" s="220"/>
      <c r="DC28" s="217" t="str">
        <f ca="1">IF(COUNTIF(空き状況確認テーブル!DC30:DE30,"×")&lt;&gt;0,"×",IF(COUNTIF(空き状況確認テーブル!DC30:DE30,"△")&lt;&gt;0,"△",IF(COUNTIF(空き状況確認テーブル!DC30:DE30,"△")&lt;&gt;0,"△","〇")))</f>
        <v>△</v>
      </c>
      <c r="DD28" s="218"/>
      <c r="DE28" s="221"/>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0" t="str">
        <f ca="1">IF(COUNTIF(空き状況確認テーブル!DO30:DR30,"×")&lt;&gt;0,"×",IF(COUNTIF(空き状況確認テーブル!DO30:DR30,"△")&lt;&gt;0,"△",IF(COUNTIF(空き状況確認テーブル!DO30:DR30,"△")&lt;&gt;0,"△","〇")))</f>
        <v>〇</v>
      </c>
      <c r="DP28" s="220"/>
      <c r="DQ28" s="220"/>
      <c r="DR28" s="220"/>
      <c r="DS28" s="220" t="str">
        <f ca="1">IF(COUNTIF(空き状況確認テーブル!DS30:DV30,"×")&lt;&gt;0,"×",IF(COUNTIF(空き状況確認テーブル!DS30:DV30,"△")&lt;&gt;0,"△",IF(COUNTIF(空き状況確認テーブル!DS30:DV30,"△")&lt;&gt;0,"△","〇")))</f>
        <v>〇</v>
      </c>
      <c r="DT28" s="220"/>
      <c r="DU28" s="220"/>
      <c r="DV28" s="220"/>
      <c r="DW28" s="220" t="str">
        <f ca="1">IF(COUNTIF(空き状況確認テーブル!DW30:DZ30,"×")&lt;&gt;0,"×",IF(COUNTIF(空き状況確認テーブル!DW30:DZ30,"△")&lt;&gt;0,"△",IF(COUNTIF(空き状況確認テーブル!DW30:DZ30,"△")&lt;&gt;0,"△","〇")))</f>
        <v>△</v>
      </c>
      <c r="DX28" s="220"/>
      <c r="DY28" s="220"/>
      <c r="DZ28" s="220"/>
      <c r="EA28" s="217" t="str">
        <f ca="1">IF(COUNTIF(空き状況確認テーブル!EA30:EC30,"×")&lt;&gt;0,"×",IF(COUNTIF(空き状況確認テーブル!EA30:EC30,"△")&lt;&gt;0,"△",IF(COUNTIF(空き状況確認テーブル!EA30:EC30,"△")&lt;&gt;0,"△","〇")))</f>
        <v>△</v>
      </c>
      <c r="EB28" s="218"/>
      <c r="EC28" s="221"/>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0" t="str">
        <f ca="1">IF(COUNTIF(空き状況確認テーブル!EM30:EP30,"×")&lt;&gt;0,"×",IF(COUNTIF(空き状況確認テーブル!EM30:EP30,"△")&lt;&gt;0,"△",IF(COUNTIF(空き状況確認テーブル!EM30:EP30,"△")&lt;&gt;0,"△","〇")))</f>
        <v>×</v>
      </c>
      <c r="EN28" s="220"/>
      <c r="EO28" s="220"/>
      <c r="EP28" s="220"/>
      <c r="EQ28" s="220" t="str">
        <f ca="1">IF(COUNTIF(空き状況確認テーブル!EQ30:ET30,"×")&lt;&gt;0,"×",IF(COUNTIF(空き状況確認テーブル!EQ30:ET30,"△")&lt;&gt;0,"△",IF(COUNTIF(空き状況確認テーブル!EQ30:ET30,"△")&lt;&gt;0,"△","〇")))</f>
        <v>×</v>
      </c>
      <c r="ER28" s="220"/>
      <c r="ES28" s="220"/>
      <c r="ET28" s="220"/>
      <c r="EU28" s="220" t="str">
        <f ca="1">IF(COUNTIF(空き状況確認テーブル!EU30:EX30,"×")&lt;&gt;0,"×",IF(COUNTIF(空き状況確認テーブル!EU30:EX30,"△")&lt;&gt;0,"△",IF(COUNTIF(空き状況確認テーブル!EU30:EX30,"△")&lt;&gt;0,"△","〇")))</f>
        <v>×</v>
      </c>
      <c r="EV28" s="220"/>
      <c r="EW28" s="220"/>
      <c r="EX28" s="220"/>
      <c r="EY28" s="217" t="str">
        <f ca="1">IF(COUNTIF(空き状況確認テーブル!EY30:FA30,"×")&lt;&gt;0,"×",IF(COUNTIF(空き状況確認テーブル!EY30:FA30,"△")&lt;&gt;0,"△",IF(COUNTIF(空き状況確認テーブル!EY30:FA30,"△")&lt;&gt;0,"△","〇")))</f>
        <v>×</v>
      </c>
      <c r="EZ28" s="218"/>
      <c r="FA28" s="221"/>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0" t="str">
        <f ca="1">IF(COUNTIF(空き状況確認テーブル!FK30:FN30,"×")&lt;&gt;0,"×",IF(COUNTIF(空き状況確認テーブル!FK30:FN30,"△")&lt;&gt;0,"△",IF(COUNTIF(空き状況確認テーブル!FK30:FN30,"△")&lt;&gt;0,"△","〇")))</f>
        <v>×</v>
      </c>
      <c r="FL28" s="220"/>
      <c r="FM28" s="220"/>
      <c r="FN28" s="220"/>
      <c r="FO28" s="220" t="str">
        <f ca="1">IF(COUNTIF(空き状況確認テーブル!FO30:FR30,"×")&lt;&gt;0,"×",IF(COUNTIF(空き状況確認テーブル!FO30:FR30,"△")&lt;&gt;0,"△",IF(COUNTIF(空き状況確認テーブル!FO30:FR30,"△")&lt;&gt;0,"△","〇")))</f>
        <v>×</v>
      </c>
      <c r="FP28" s="220"/>
      <c r="FQ28" s="220"/>
      <c r="FR28" s="220"/>
      <c r="FS28" s="220" t="str">
        <f ca="1">IF(COUNTIF(空き状況確認テーブル!FS30:FV30,"×")&lt;&gt;0,"×",IF(COUNTIF(空き状況確認テーブル!FS30:FV30,"△")&lt;&gt;0,"△",IF(COUNTIF(空き状況確認テーブル!FS30:FV30,"△")&lt;&gt;0,"△","〇")))</f>
        <v>×</v>
      </c>
      <c r="FT28" s="220"/>
      <c r="FU28" s="220"/>
      <c r="FV28" s="220"/>
      <c r="FW28" s="217" t="str">
        <f ca="1">IF(COUNTIF(空き状況確認テーブル!FW30:FY30,"×")&lt;&gt;0,"×",IF(COUNTIF(空き状況確認テーブル!FW30:FY30,"△")&lt;&gt;0,"△",IF(COUNTIF(空き状況確認テーブル!FW30:FY30,"△")&lt;&gt;0,"△","〇")))</f>
        <v>×</v>
      </c>
      <c r="FX28" s="218"/>
      <c r="FY28" s="221"/>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0" t="str">
        <f ca="1">IF(COUNTIF(空き状況確認テーブル!W31:Z31,"×")&lt;&gt;0,"×",IF(COUNTIF(空き状況確認テーブル!W31:Z31,"△")&lt;&gt;0,"△",IF(COUNTIF(空き状況確認テーブル!W31:Z31,"△")&lt;&gt;0,"△","〇")))</f>
        <v>〇</v>
      </c>
      <c r="X29" s="220"/>
      <c r="Y29" s="220"/>
      <c r="Z29" s="220"/>
      <c r="AA29" s="220" t="str">
        <f ca="1">IF(COUNTIF(空き状況確認テーブル!AA31:AD31,"×")&lt;&gt;0,"×",IF(COUNTIF(空き状況確認テーブル!AA31:AD31,"△")&lt;&gt;0,"△",IF(COUNTIF(空き状況確認テーブル!AA31:AD31,"△")&lt;&gt;0,"△","〇")))</f>
        <v>〇</v>
      </c>
      <c r="AB29" s="220"/>
      <c r="AC29" s="220"/>
      <c r="AD29" s="220"/>
      <c r="AE29" s="220" t="str">
        <f ca="1">IF(COUNTIF(空き状況確認テーブル!AE31:AH31,"×")&lt;&gt;0,"×",IF(COUNTIF(空き状況確認テーブル!AE31:AH31,"△")&lt;&gt;0,"△",IF(COUNTIF(空き状況確認テーブル!AE31:AH31,"△")&lt;&gt;0,"△","〇")))</f>
        <v>△</v>
      </c>
      <c r="AF29" s="220"/>
      <c r="AG29" s="220"/>
      <c r="AH29" s="220"/>
      <c r="AI29" s="217" t="str">
        <f ca="1">IF(COUNTIF(空き状況確認テーブル!AI31:AK31,"×")&lt;&gt;0,"×",IF(COUNTIF(空き状況確認テーブル!AI31:AK31,"△")&lt;&gt;0,"△",IF(COUNTIF(空き状況確認テーブル!AI31:AK31,"△")&lt;&gt;0,"△","〇")))</f>
        <v>△</v>
      </c>
      <c r="AJ29" s="218"/>
      <c r="AK29" s="221"/>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0" t="str">
        <f ca="1">IF(COUNTIF(空き状況確認テーブル!AU31:AX31,"×")&lt;&gt;0,"×",IF(COUNTIF(空き状況確認テーブル!AU31:AX31,"△")&lt;&gt;0,"△",IF(COUNTIF(空き状況確認テーブル!AU31:AX31,"△")&lt;&gt;0,"△","〇")))</f>
        <v>〇</v>
      </c>
      <c r="AV29" s="220"/>
      <c r="AW29" s="220"/>
      <c r="AX29" s="220"/>
      <c r="AY29" s="220" t="str">
        <f ca="1">IF(COUNTIF(空き状況確認テーブル!AY31:BB31,"×")&lt;&gt;0,"×",IF(COUNTIF(空き状況確認テーブル!AY31:BB31,"△")&lt;&gt;0,"△",IF(COUNTIF(空き状況確認テーブル!AY31:BB31,"△")&lt;&gt;0,"△","〇")))</f>
        <v>〇</v>
      </c>
      <c r="AZ29" s="220"/>
      <c r="BA29" s="220"/>
      <c r="BB29" s="220"/>
      <c r="BC29" s="220" t="str">
        <f ca="1">IF(COUNTIF(空き状況確認テーブル!BC31:BF31,"×")&lt;&gt;0,"×",IF(COUNTIF(空き状況確認テーブル!BC31:BF31,"△")&lt;&gt;0,"△",IF(COUNTIF(空き状況確認テーブル!BC31:BF31,"△")&lt;&gt;0,"△","〇")))</f>
        <v>△</v>
      </c>
      <c r="BD29" s="220"/>
      <c r="BE29" s="220"/>
      <c r="BF29" s="220"/>
      <c r="BG29" s="217" t="str">
        <f ca="1">IF(COUNTIF(空き状況確認テーブル!BG31:BI31,"×")&lt;&gt;0,"×",IF(COUNTIF(空き状況確認テーブル!BG31:BI31,"△")&lt;&gt;0,"△",IF(COUNTIF(空き状況確認テーブル!BG31:BI31,"△")&lt;&gt;0,"△","〇")))</f>
        <v>△</v>
      </c>
      <c r="BH29" s="218"/>
      <c r="BI29" s="221"/>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0" t="str">
        <f ca="1">IF(COUNTIF(空き状況確認テーブル!BS31:BV31,"×")&lt;&gt;0,"×",IF(COUNTIF(空き状況確認テーブル!BS31:BV31,"△")&lt;&gt;0,"△",IF(COUNTIF(空き状況確認テーブル!BS31:BV31,"△")&lt;&gt;0,"△","〇")))</f>
        <v>〇</v>
      </c>
      <c r="BT29" s="220"/>
      <c r="BU29" s="220"/>
      <c r="BV29" s="220"/>
      <c r="BW29" s="220" t="str">
        <f ca="1">IF(COUNTIF(空き状況確認テーブル!BW31:BZ31,"×")&lt;&gt;0,"×",IF(COUNTIF(空き状況確認テーブル!BW31:BZ31,"△")&lt;&gt;0,"△",IF(COUNTIF(空き状況確認テーブル!BW31:BZ31,"△")&lt;&gt;0,"△","〇")))</f>
        <v>〇</v>
      </c>
      <c r="BX29" s="220"/>
      <c r="BY29" s="220"/>
      <c r="BZ29" s="220"/>
      <c r="CA29" s="220" t="str">
        <f ca="1">IF(COUNTIF(空き状況確認テーブル!CA31:CD31,"×")&lt;&gt;0,"×",IF(COUNTIF(空き状況確認テーブル!CA31:CD31,"△")&lt;&gt;0,"△",IF(COUNTIF(空き状況確認テーブル!CA31:CD31,"△")&lt;&gt;0,"△","〇")))</f>
        <v>△</v>
      </c>
      <c r="CB29" s="220"/>
      <c r="CC29" s="220"/>
      <c r="CD29" s="220"/>
      <c r="CE29" s="217" t="str">
        <f ca="1">IF(COUNTIF(空き状況確認テーブル!CE31:CG31,"×")&lt;&gt;0,"×",IF(COUNTIF(空き状況確認テーブル!CE31:CG31,"△")&lt;&gt;0,"△",IF(COUNTIF(空き状況確認テーブル!CE31:CG31,"△")&lt;&gt;0,"△","〇")))</f>
        <v>△</v>
      </c>
      <c r="CF29" s="218"/>
      <c r="CG29" s="221"/>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0" t="str">
        <f ca="1">IF(COUNTIF(空き状況確認テーブル!CQ31:CT31,"×")&lt;&gt;0,"×",IF(COUNTIF(空き状況確認テーブル!CQ31:CT31,"△")&lt;&gt;0,"△",IF(COUNTIF(空き状況確認テーブル!CQ31:CT31,"△")&lt;&gt;0,"△","〇")))</f>
        <v>〇</v>
      </c>
      <c r="CR29" s="220"/>
      <c r="CS29" s="220"/>
      <c r="CT29" s="220"/>
      <c r="CU29" s="220" t="str">
        <f ca="1">IF(COUNTIF(空き状況確認テーブル!CU31:CX31,"×")&lt;&gt;0,"×",IF(COUNTIF(空き状況確認テーブル!CU31:CX31,"△")&lt;&gt;0,"△",IF(COUNTIF(空き状況確認テーブル!CU31:CX31,"△")&lt;&gt;0,"△","〇")))</f>
        <v>〇</v>
      </c>
      <c r="CV29" s="220"/>
      <c r="CW29" s="220"/>
      <c r="CX29" s="220"/>
      <c r="CY29" s="220" t="str">
        <f ca="1">IF(COUNTIF(空き状況確認テーブル!CY31:DB31,"×")&lt;&gt;0,"×",IF(COUNTIF(空き状況確認テーブル!CY31:DB31,"△")&lt;&gt;0,"△",IF(COUNTIF(空き状況確認テーブル!CY31:DB31,"△")&lt;&gt;0,"△","〇")))</f>
        <v>△</v>
      </c>
      <c r="CZ29" s="220"/>
      <c r="DA29" s="220"/>
      <c r="DB29" s="220"/>
      <c r="DC29" s="217" t="str">
        <f ca="1">IF(COUNTIF(空き状況確認テーブル!DC31:DE31,"×")&lt;&gt;0,"×",IF(COUNTIF(空き状況確認テーブル!DC31:DE31,"△")&lt;&gt;0,"△",IF(COUNTIF(空き状況確認テーブル!DC31:DE31,"△")&lt;&gt;0,"△","〇")))</f>
        <v>△</v>
      </c>
      <c r="DD29" s="218"/>
      <c r="DE29" s="221"/>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0" t="str">
        <f ca="1">IF(COUNTIF(空き状況確認テーブル!DO31:DR31,"×")&lt;&gt;0,"×",IF(COUNTIF(空き状況確認テーブル!DO31:DR31,"△")&lt;&gt;0,"△",IF(COUNTIF(空き状況確認テーブル!DO31:DR31,"△")&lt;&gt;0,"△","〇")))</f>
        <v>〇</v>
      </c>
      <c r="DP29" s="220"/>
      <c r="DQ29" s="220"/>
      <c r="DR29" s="220"/>
      <c r="DS29" s="220" t="str">
        <f ca="1">IF(COUNTIF(空き状況確認テーブル!DS31:DV31,"×")&lt;&gt;0,"×",IF(COUNTIF(空き状況確認テーブル!DS31:DV31,"△")&lt;&gt;0,"△",IF(COUNTIF(空き状況確認テーブル!DS31:DV31,"△")&lt;&gt;0,"△","〇")))</f>
        <v>〇</v>
      </c>
      <c r="DT29" s="220"/>
      <c r="DU29" s="220"/>
      <c r="DV29" s="220"/>
      <c r="DW29" s="220" t="str">
        <f ca="1">IF(COUNTIF(空き状況確認テーブル!DW31:DZ31,"×")&lt;&gt;0,"×",IF(COUNTIF(空き状況確認テーブル!DW31:DZ31,"△")&lt;&gt;0,"△",IF(COUNTIF(空き状況確認テーブル!DW31:DZ31,"△")&lt;&gt;0,"△","〇")))</f>
        <v>△</v>
      </c>
      <c r="DX29" s="220"/>
      <c r="DY29" s="220"/>
      <c r="DZ29" s="220"/>
      <c r="EA29" s="217" t="str">
        <f ca="1">IF(COUNTIF(空き状況確認テーブル!EA31:EC31,"×")&lt;&gt;0,"×",IF(COUNTIF(空き状況確認テーブル!EA31:EC31,"△")&lt;&gt;0,"△",IF(COUNTIF(空き状況確認テーブル!EA31:EC31,"△")&lt;&gt;0,"△","〇")))</f>
        <v>△</v>
      </c>
      <c r="EB29" s="218"/>
      <c r="EC29" s="221"/>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0" t="str">
        <f ca="1">IF(COUNTIF(空き状況確認テーブル!EM31:EP31,"×")&lt;&gt;0,"×",IF(COUNTIF(空き状況確認テーブル!EM31:EP31,"△")&lt;&gt;0,"△",IF(COUNTIF(空き状況確認テーブル!EM31:EP31,"△")&lt;&gt;0,"△","〇")))</f>
        <v>×</v>
      </c>
      <c r="EN29" s="220"/>
      <c r="EO29" s="220"/>
      <c r="EP29" s="220"/>
      <c r="EQ29" s="220" t="str">
        <f ca="1">IF(COUNTIF(空き状況確認テーブル!EQ31:ET31,"×")&lt;&gt;0,"×",IF(COUNTIF(空き状況確認テーブル!EQ31:ET31,"△")&lt;&gt;0,"△",IF(COUNTIF(空き状況確認テーブル!EQ31:ET31,"△")&lt;&gt;0,"△","〇")))</f>
        <v>×</v>
      </c>
      <c r="ER29" s="220"/>
      <c r="ES29" s="220"/>
      <c r="ET29" s="220"/>
      <c r="EU29" s="220" t="str">
        <f ca="1">IF(COUNTIF(空き状況確認テーブル!EU31:EX31,"×")&lt;&gt;0,"×",IF(COUNTIF(空き状況確認テーブル!EU31:EX31,"△")&lt;&gt;0,"△",IF(COUNTIF(空き状況確認テーブル!EU31:EX31,"△")&lt;&gt;0,"△","〇")))</f>
        <v>×</v>
      </c>
      <c r="EV29" s="220"/>
      <c r="EW29" s="220"/>
      <c r="EX29" s="220"/>
      <c r="EY29" s="217" t="str">
        <f ca="1">IF(COUNTIF(空き状況確認テーブル!EY31:FA31,"×")&lt;&gt;0,"×",IF(COUNTIF(空き状況確認テーブル!EY31:FA31,"△")&lt;&gt;0,"△",IF(COUNTIF(空き状況確認テーブル!EY31:FA31,"△")&lt;&gt;0,"△","〇")))</f>
        <v>×</v>
      </c>
      <c r="EZ29" s="218"/>
      <c r="FA29" s="221"/>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0" t="str">
        <f ca="1">IF(COUNTIF(空き状況確認テーブル!FK31:FN31,"×")&lt;&gt;0,"×",IF(COUNTIF(空き状況確認テーブル!FK31:FN31,"△")&lt;&gt;0,"△",IF(COUNTIF(空き状況確認テーブル!FK31:FN31,"△")&lt;&gt;0,"△","〇")))</f>
        <v>×</v>
      </c>
      <c r="FL29" s="220"/>
      <c r="FM29" s="220"/>
      <c r="FN29" s="220"/>
      <c r="FO29" s="220" t="str">
        <f ca="1">IF(COUNTIF(空き状況確認テーブル!FO31:FR31,"×")&lt;&gt;0,"×",IF(COUNTIF(空き状況確認テーブル!FO31:FR31,"△")&lt;&gt;0,"△",IF(COUNTIF(空き状況確認テーブル!FO31:FR31,"△")&lt;&gt;0,"△","〇")))</f>
        <v>×</v>
      </c>
      <c r="FP29" s="220"/>
      <c r="FQ29" s="220"/>
      <c r="FR29" s="220"/>
      <c r="FS29" s="220" t="str">
        <f ca="1">IF(COUNTIF(空き状況確認テーブル!FS31:FV31,"×")&lt;&gt;0,"×",IF(COUNTIF(空き状況確認テーブル!FS31:FV31,"△")&lt;&gt;0,"△",IF(COUNTIF(空き状況確認テーブル!FS31:FV31,"△")&lt;&gt;0,"△","〇")))</f>
        <v>×</v>
      </c>
      <c r="FT29" s="220"/>
      <c r="FU29" s="220"/>
      <c r="FV29" s="220"/>
      <c r="FW29" s="217" t="str">
        <f ca="1">IF(COUNTIF(空き状況確認テーブル!FW31:FY31,"×")&lt;&gt;0,"×",IF(COUNTIF(空き状況確認テーブル!FW31:FY31,"△")&lt;&gt;0,"△",IF(COUNTIF(空き状況確認テーブル!FW31:FY31,"△")&lt;&gt;0,"△","〇")))</f>
        <v>×</v>
      </c>
      <c r="FX29" s="218"/>
      <c r="FY29" s="221"/>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0" t="str">
        <f ca="1">IF(COUNTIF(空き状況確認テーブル!W32:Z32,"×")&lt;&gt;0,"×",IF(COUNTIF(空き状況確認テーブル!W32:Z32,"△")&lt;&gt;0,"△",IF(COUNTIF(空き状況確認テーブル!W32:Z32,"△")&lt;&gt;0,"△","〇")))</f>
        <v>〇</v>
      </c>
      <c r="X30" s="220"/>
      <c r="Y30" s="220"/>
      <c r="Z30" s="220"/>
      <c r="AA30" s="220" t="str">
        <f ca="1">IF(COUNTIF(空き状況確認テーブル!AA32:AD32,"×")&lt;&gt;0,"×",IF(COUNTIF(空き状況確認テーブル!AA32:AD32,"△")&lt;&gt;0,"△",IF(COUNTIF(空き状況確認テーブル!AA32:AD32,"△")&lt;&gt;0,"△","〇")))</f>
        <v>〇</v>
      </c>
      <c r="AB30" s="220"/>
      <c r="AC30" s="220"/>
      <c r="AD30" s="220"/>
      <c r="AE30" s="220" t="str">
        <f ca="1">IF(COUNTIF(空き状況確認テーブル!AE32:AH32,"×")&lt;&gt;0,"×",IF(COUNTIF(空き状況確認テーブル!AE32:AH32,"△")&lt;&gt;0,"△",IF(COUNTIF(空き状況確認テーブル!AE32:AH32,"△")&lt;&gt;0,"△","〇")))</f>
        <v>△</v>
      </c>
      <c r="AF30" s="220"/>
      <c r="AG30" s="220"/>
      <c r="AH30" s="220"/>
      <c r="AI30" s="217" t="str">
        <f ca="1">IF(COUNTIF(空き状況確認テーブル!AI32:AK32,"×")&lt;&gt;0,"×",IF(COUNTIF(空き状況確認テーブル!AI32:AK32,"△")&lt;&gt;0,"△",IF(COUNTIF(空き状況確認テーブル!AI32:AK32,"△")&lt;&gt;0,"△","〇")))</f>
        <v>△</v>
      </c>
      <c r="AJ30" s="218"/>
      <c r="AK30" s="221"/>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0" t="str">
        <f ca="1">IF(COUNTIF(空き状況確認テーブル!AU32:AX32,"×")&lt;&gt;0,"×",IF(COUNTIF(空き状況確認テーブル!AU32:AX32,"△")&lt;&gt;0,"△",IF(COUNTIF(空き状況確認テーブル!AU32:AX32,"△")&lt;&gt;0,"△","〇")))</f>
        <v>〇</v>
      </c>
      <c r="AV30" s="220"/>
      <c r="AW30" s="220"/>
      <c r="AX30" s="220"/>
      <c r="AY30" s="220" t="str">
        <f ca="1">IF(COUNTIF(空き状況確認テーブル!AY32:BB32,"×")&lt;&gt;0,"×",IF(COUNTIF(空き状況確認テーブル!AY32:BB32,"△")&lt;&gt;0,"△",IF(COUNTIF(空き状況確認テーブル!AY32:BB32,"△")&lt;&gt;0,"△","〇")))</f>
        <v>〇</v>
      </c>
      <c r="AZ30" s="220"/>
      <c r="BA30" s="220"/>
      <c r="BB30" s="220"/>
      <c r="BC30" s="220" t="str">
        <f ca="1">IF(COUNTIF(空き状況確認テーブル!BC32:BF32,"×")&lt;&gt;0,"×",IF(COUNTIF(空き状況確認テーブル!BC32:BF32,"△")&lt;&gt;0,"△",IF(COUNTIF(空き状況確認テーブル!BC32:BF32,"△")&lt;&gt;0,"△","〇")))</f>
        <v>△</v>
      </c>
      <c r="BD30" s="220"/>
      <c r="BE30" s="220"/>
      <c r="BF30" s="220"/>
      <c r="BG30" s="217" t="str">
        <f ca="1">IF(COUNTIF(空き状況確認テーブル!BG32:BI32,"×")&lt;&gt;0,"×",IF(COUNTIF(空き状況確認テーブル!BG32:BI32,"△")&lt;&gt;0,"△",IF(COUNTIF(空き状況確認テーブル!BG32:BI32,"△")&lt;&gt;0,"△","〇")))</f>
        <v>△</v>
      </c>
      <c r="BH30" s="218"/>
      <c r="BI30" s="221"/>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0" t="str">
        <f ca="1">IF(COUNTIF(空き状況確認テーブル!BS32:BV32,"×")&lt;&gt;0,"×",IF(COUNTIF(空き状況確認テーブル!BS32:BV32,"△")&lt;&gt;0,"△",IF(COUNTIF(空き状況確認テーブル!BS32:BV32,"△")&lt;&gt;0,"△","〇")))</f>
        <v>〇</v>
      </c>
      <c r="BT30" s="220"/>
      <c r="BU30" s="220"/>
      <c r="BV30" s="220"/>
      <c r="BW30" s="220" t="str">
        <f ca="1">IF(COUNTIF(空き状況確認テーブル!BW32:BZ32,"×")&lt;&gt;0,"×",IF(COUNTIF(空き状況確認テーブル!BW32:BZ32,"△")&lt;&gt;0,"△",IF(COUNTIF(空き状況確認テーブル!BW32:BZ32,"△")&lt;&gt;0,"△","〇")))</f>
        <v>〇</v>
      </c>
      <c r="BX30" s="220"/>
      <c r="BY30" s="220"/>
      <c r="BZ30" s="220"/>
      <c r="CA30" s="220" t="str">
        <f ca="1">IF(COUNTIF(空き状況確認テーブル!CA32:CD32,"×")&lt;&gt;0,"×",IF(COUNTIF(空き状況確認テーブル!CA32:CD32,"△")&lt;&gt;0,"△",IF(COUNTIF(空き状況確認テーブル!CA32:CD32,"△")&lt;&gt;0,"△","〇")))</f>
        <v>△</v>
      </c>
      <c r="CB30" s="220"/>
      <c r="CC30" s="220"/>
      <c r="CD30" s="220"/>
      <c r="CE30" s="217" t="str">
        <f ca="1">IF(COUNTIF(空き状況確認テーブル!CE32:CG32,"×")&lt;&gt;0,"×",IF(COUNTIF(空き状況確認テーブル!CE32:CG32,"△")&lt;&gt;0,"△",IF(COUNTIF(空き状況確認テーブル!CE32:CG32,"△")&lt;&gt;0,"△","〇")))</f>
        <v>△</v>
      </c>
      <c r="CF30" s="218"/>
      <c r="CG30" s="221"/>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0" t="str">
        <f ca="1">IF(COUNTIF(空き状況確認テーブル!CQ32:CT32,"×")&lt;&gt;0,"×",IF(COUNTIF(空き状況確認テーブル!CQ32:CT32,"△")&lt;&gt;0,"△",IF(COUNTIF(空き状況確認テーブル!CQ32:CT32,"△")&lt;&gt;0,"△","〇")))</f>
        <v>〇</v>
      </c>
      <c r="CR30" s="220"/>
      <c r="CS30" s="220"/>
      <c r="CT30" s="220"/>
      <c r="CU30" s="220" t="str">
        <f ca="1">IF(COUNTIF(空き状況確認テーブル!CU32:CX32,"×")&lt;&gt;0,"×",IF(COUNTIF(空き状況確認テーブル!CU32:CX32,"△")&lt;&gt;0,"△",IF(COUNTIF(空き状況確認テーブル!CU32:CX32,"△")&lt;&gt;0,"△","〇")))</f>
        <v>〇</v>
      </c>
      <c r="CV30" s="220"/>
      <c r="CW30" s="220"/>
      <c r="CX30" s="220"/>
      <c r="CY30" s="220" t="str">
        <f ca="1">IF(COUNTIF(空き状況確認テーブル!CY32:DB32,"×")&lt;&gt;0,"×",IF(COUNTIF(空き状況確認テーブル!CY32:DB32,"△")&lt;&gt;0,"△",IF(COUNTIF(空き状況確認テーブル!CY32:DB32,"△")&lt;&gt;0,"△","〇")))</f>
        <v>△</v>
      </c>
      <c r="CZ30" s="220"/>
      <c r="DA30" s="220"/>
      <c r="DB30" s="220"/>
      <c r="DC30" s="217" t="str">
        <f ca="1">IF(COUNTIF(空き状況確認テーブル!DC32:DE32,"×")&lt;&gt;0,"×",IF(COUNTIF(空き状況確認テーブル!DC32:DE32,"△")&lt;&gt;0,"△",IF(COUNTIF(空き状況確認テーブル!DC32:DE32,"△")&lt;&gt;0,"△","〇")))</f>
        <v>△</v>
      </c>
      <c r="DD30" s="218"/>
      <c r="DE30" s="221"/>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0" t="str">
        <f ca="1">IF(COUNTIF(空き状況確認テーブル!DO32:DR32,"×")&lt;&gt;0,"×",IF(COUNTIF(空き状況確認テーブル!DO32:DR32,"△")&lt;&gt;0,"△",IF(COUNTIF(空き状況確認テーブル!DO32:DR32,"△")&lt;&gt;0,"△","〇")))</f>
        <v>〇</v>
      </c>
      <c r="DP30" s="220"/>
      <c r="DQ30" s="220"/>
      <c r="DR30" s="220"/>
      <c r="DS30" s="220" t="str">
        <f ca="1">IF(COUNTIF(空き状況確認テーブル!DS32:DV32,"×")&lt;&gt;0,"×",IF(COUNTIF(空き状況確認テーブル!DS32:DV32,"△")&lt;&gt;0,"△",IF(COUNTIF(空き状況確認テーブル!DS32:DV32,"△")&lt;&gt;0,"△","〇")))</f>
        <v>〇</v>
      </c>
      <c r="DT30" s="220"/>
      <c r="DU30" s="220"/>
      <c r="DV30" s="220"/>
      <c r="DW30" s="220" t="str">
        <f ca="1">IF(COUNTIF(空き状況確認テーブル!DW32:DZ32,"×")&lt;&gt;0,"×",IF(COUNTIF(空き状況確認テーブル!DW32:DZ32,"△")&lt;&gt;0,"△",IF(COUNTIF(空き状況確認テーブル!DW32:DZ32,"△")&lt;&gt;0,"△","〇")))</f>
        <v>△</v>
      </c>
      <c r="DX30" s="220"/>
      <c r="DY30" s="220"/>
      <c r="DZ30" s="220"/>
      <c r="EA30" s="217" t="str">
        <f ca="1">IF(COUNTIF(空き状況確認テーブル!EA32:EC32,"×")&lt;&gt;0,"×",IF(COUNTIF(空き状況確認テーブル!EA32:EC32,"△")&lt;&gt;0,"△",IF(COUNTIF(空き状況確認テーブル!EA32:EC32,"△")&lt;&gt;0,"△","〇")))</f>
        <v>△</v>
      </c>
      <c r="EB30" s="218"/>
      <c r="EC30" s="221"/>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0" t="str">
        <f ca="1">IF(COUNTIF(空き状況確認テーブル!EM32:EP32,"×")&lt;&gt;0,"×",IF(COUNTIF(空き状況確認テーブル!EM32:EP32,"△")&lt;&gt;0,"△",IF(COUNTIF(空き状況確認テーブル!EM32:EP32,"△")&lt;&gt;0,"△","〇")))</f>
        <v>×</v>
      </c>
      <c r="EN30" s="220"/>
      <c r="EO30" s="220"/>
      <c r="EP30" s="220"/>
      <c r="EQ30" s="220" t="str">
        <f ca="1">IF(COUNTIF(空き状況確認テーブル!EQ32:ET32,"×")&lt;&gt;0,"×",IF(COUNTIF(空き状況確認テーブル!EQ32:ET32,"△")&lt;&gt;0,"△",IF(COUNTIF(空き状況確認テーブル!EQ32:ET32,"△")&lt;&gt;0,"△","〇")))</f>
        <v>×</v>
      </c>
      <c r="ER30" s="220"/>
      <c r="ES30" s="220"/>
      <c r="ET30" s="220"/>
      <c r="EU30" s="220" t="str">
        <f ca="1">IF(COUNTIF(空き状況確認テーブル!EU32:EX32,"×")&lt;&gt;0,"×",IF(COUNTIF(空き状況確認テーブル!EU32:EX32,"△")&lt;&gt;0,"△",IF(COUNTIF(空き状況確認テーブル!EU32:EX32,"△")&lt;&gt;0,"△","〇")))</f>
        <v>×</v>
      </c>
      <c r="EV30" s="220"/>
      <c r="EW30" s="220"/>
      <c r="EX30" s="220"/>
      <c r="EY30" s="217" t="str">
        <f ca="1">IF(COUNTIF(空き状況確認テーブル!EY32:FA32,"×")&lt;&gt;0,"×",IF(COUNTIF(空き状況確認テーブル!EY32:FA32,"△")&lt;&gt;0,"△",IF(COUNTIF(空き状況確認テーブル!EY32:FA32,"△")&lt;&gt;0,"△","〇")))</f>
        <v>×</v>
      </c>
      <c r="EZ30" s="218"/>
      <c r="FA30" s="221"/>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0" t="str">
        <f ca="1">IF(COUNTIF(空き状況確認テーブル!FK32:FN32,"×")&lt;&gt;0,"×",IF(COUNTIF(空き状況確認テーブル!FK32:FN32,"△")&lt;&gt;0,"△",IF(COUNTIF(空き状況確認テーブル!FK32:FN32,"△")&lt;&gt;0,"△","〇")))</f>
        <v>×</v>
      </c>
      <c r="FL30" s="220"/>
      <c r="FM30" s="220"/>
      <c r="FN30" s="220"/>
      <c r="FO30" s="220" t="str">
        <f ca="1">IF(COUNTIF(空き状況確認テーブル!FO32:FR32,"×")&lt;&gt;0,"×",IF(COUNTIF(空き状況確認テーブル!FO32:FR32,"△")&lt;&gt;0,"△",IF(COUNTIF(空き状況確認テーブル!FO32:FR32,"△")&lt;&gt;0,"△","〇")))</f>
        <v>×</v>
      </c>
      <c r="FP30" s="220"/>
      <c r="FQ30" s="220"/>
      <c r="FR30" s="220"/>
      <c r="FS30" s="220" t="str">
        <f ca="1">IF(COUNTIF(空き状況確認テーブル!FS32:FV32,"×")&lt;&gt;0,"×",IF(COUNTIF(空き状況確認テーブル!FS32:FV32,"△")&lt;&gt;0,"△",IF(COUNTIF(空き状況確認テーブル!FS32:FV32,"△")&lt;&gt;0,"△","〇")))</f>
        <v>×</v>
      </c>
      <c r="FT30" s="220"/>
      <c r="FU30" s="220"/>
      <c r="FV30" s="220"/>
      <c r="FW30" s="217" t="str">
        <f ca="1">IF(COUNTIF(空き状況確認テーブル!FW32:FY32,"×")&lt;&gt;0,"×",IF(COUNTIF(空き状況確認テーブル!FW32:FY32,"△")&lt;&gt;0,"△",IF(COUNTIF(空き状況確認テーブル!FW32:FY32,"△")&lt;&gt;0,"△","〇")))</f>
        <v>×</v>
      </c>
      <c r="FX30" s="218"/>
      <c r="FY30" s="221"/>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0" t="str">
        <f ca="1">IF(COUNTIF(空き状況確認テーブル!W35:Z35,"×")&lt;&gt;0,"×",IF(COUNTIF(空き状況確認テーブル!W35:Z35,"△")&lt;&gt;0,"△",IF(COUNTIF(空き状況確認テーブル!W35:Z35,"△")&lt;&gt;0,"△","〇")))</f>
        <v>〇</v>
      </c>
      <c r="X33" s="220"/>
      <c r="Y33" s="220"/>
      <c r="Z33" s="220"/>
      <c r="AA33" s="220" t="str">
        <f ca="1">IF(COUNTIF(空き状況確認テーブル!AA35:AD35,"×")&lt;&gt;0,"×",IF(COUNTIF(空き状況確認テーブル!AA35:AD35,"△")&lt;&gt;0,"△",IF(COUNTIF(空き状況確認テーブル!AA35:AD35,"△")&lt;&gt;0,"△","〇")))</f>
        <v>〇</v>
      </c>
      <c r="AB33" s="220"/>
      <c r="AC33" s="220"/>
      <c r="AD33" s="220"/>
      <c r="AE33" s="220" t="str">
        <f ca="1">IF(COUNTIF(空き状況確認テーブル!AE35:AH35,"×")&lt;&gt;0,"×",IF(COUNTIF(空き状況確認テーブル!AE35:AH35,"△")&lt;&gt;0,"△",IF(COUNTIF(空き状況確認テーブル!AE35:AH35,"△")&lt;&gt;0,"△","〇")))</f>
        <v>△</v>
      </c>
      <c r="AF33" s="220"/>
      <c r="AG33" s="220"/>
      <c r="AH33" s="220"/>
      <c r="AI33" s="217" t="str">
        <f ca="1">IF(COUNTIF(空き状況確認テーブル!AI35:AK35,"×")&lt;&gt;0,"×",IF(COUNTIF(空き状況確認テーブル!AI35:AK35,"△")&lt;&gt;0,"△",IF(COUNTIF(空き状況確認テーブル!AI35:AK35,"△")&lt;&gt;0,"△","〇")))</f>
        <v>△</v>
      </c>
      <c r="AJ33" s="218"/>
      <c r="AK33" s="221"/>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0" t="str">
        <f ca="1">IF(COUNTIF(空き状況確認テーブル!AU35:AX35,"×")&lt;&gt;0,"×",IF(COUNTIF(空き状況確認テーブル!AU35:AX35,"△")&lt;&gt;0,"△",IF(COUNTIF(空き状況確認テーブル!AU35:AX35,"△")&lt;&gt;0,"△","〇")))</f>
        <v>〇</v>
      </c>
      <c r="AV33" s="220"/>
      <c r="AW33" s="220"/>
      <c r="AX33" s="220"/>
      <c r="AY33" s="220" t="str">
        <f ca="1">IF(COUNTIF(空き状況確認テーブル!AY35:BB35,"×")&lt;&gt;0,"×",IF(COUNTIF(空き状況確認テーブル!AY35:BB35,"△")&lt;&gt;0,"△",IF(COUNTIF(空き状況確認テーブル!AY35:BB35,"△")&lt;&gt;0,"△","〇")))</f>
        <v>〇</v>
      </c>
      <c r="AZ33" s="220"/>
      <c r="BA33" s="220"/>
      <c r="BB33" s="220"/>
      <c r="BC33" s="220" t="str">
        <f ca="1">IF(COUNTIF(空き状況確認テーブル!BC35:BF35,"×")&lt;&gt;0,"×",IF(COUNTIF(空き状況確認テーブル!BC35:BF35,"△")&lt;&gt;0,"△",IF(COUNTIF(空き状況確認テーブル!BC35:BF35,"△")&lt;&gt;0,"△","〇")))</f>
        <v>△</v>
      </c>
      <c r="BD33" s="220"/>
      <c r="BE33" s="220"/>
      <c r="BF33" s="220"/>
      <c r="BG33" s="217" t="str">
        <f ca="1">IF(COUNTIF(空き状況確認テーブル!BG35:BI35,"×")&lt;&gt;0,"×",IF(COUNTIF(空き状況確認テーブル!BG35:BI35,"△")&lt;&gt;0,"△",IF(COUNTIF(空き状況確認テーブル!BG35:BI35,"△")&lt;&gt;0,"△","〇")))</f>
        <v>△</v>
      </c>
      <c r="BH33" s="218"/>
      <c r="BI33" s="221"/>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0" t="str">
        <f ca="1">IF(COUNTIF(空き状況確認テーブル!BS35:BV35,"×")&lt;&gt;0,"×",IF(COUNTIF(空き状況確認テーブル!BS35:BV35,"△")&lt;&gt;0,"△",IF(COUNTIF(空き状況確認テーブル!BS35:BV35,"△")&lt;&gt;0,"△","〇")))</f>
        <v>〇</v>
      </c>
      <c r="BT33" s="220"/>
      <c r="BU33" s="220"/>
      <c r="BV33" s="220"/>
      <c r="BW33" s="220" t="str">
        <f ca="1">IF(COUNTIF(空き状況確認テーブル!BW35:BZ35,"×")&lt;&gt;0,"×",IF(COUNTIF(空き状況確認テーブル!BW35:BZ35,"△")&lt;&gt;0,"△",IF(COUNTIF(空き状況確認テーブル!BW35:BZ35,"△")&lt;&gt;0,"△","〇")))</f>
        <v>〇</v>
      </c>
      <c r="BX33" s="220"/>
      <c r="BY33" s="220"/>
      <c r="BZ33" s="220"/>
      <c r="CA33" s="220" t="str">
        <f ca="1">IF(COUNTIF(空き状況確認テーブル!CA35:CD35,"×")&lt;&gt;0,"×",IF(COUNTIF(空き状況確認テーブル!CA35:CD35,"△")&lt;&gt;0,"△",IF(COUNTIF(空き状況確認テーブル!CA35:CD35,"△")&lt;&gt;0,"△","〇")))</f>
        <v>△</v>
      </c>
      <c r="CB33" s="220"/>
      <c r="CC33" s="220"/>
      <c r="CD33" s="220"/>
      <c r="CE33" s="217" t="str">
        <f ca="1">IF(COUNTIF(空き状況確認テーブル!CE35:CG35,"×")&lt;&gt;0,"×",IF(COUNTIF(空き状況確認テーブル!CE35:CG35,"△")&lt;&gt;0,"△",IF(COUNTIF(空き状況確認テーブル!CE35:CG35,"△")&lt;&gt;0,"△","〇")))</f>
        <v>△</v>
      </c>
      <c r="CF33" s="218"/>
      <c r="CG33" s="221"/>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0" t="str">
        <f ca="1">IF(COUNTIF(空き状況確認テーブル!CQ35:CT35,"×")&lt;&gt;0,"×",IF(COUNTIF(空き状況確認テーブル!CQ35:CT35,"△")&lt;&gt;0,"△",IF(COUNTIF(空き状況確認テーブル!CQ35:CT35,"△")&lt;&gt;0,"△","〇")))</f>
        <v>〇</v>
      </c>
      <c r="CR33" s="220"/>
      <c r="CS33" s="220"/>
      <c r="CT33" s="220"/>
      <c r="CU33" s="220" t="str">
        <f ca="1">IF(COUNTIF(空き状況確認テーブル!CU35:CX35,"×")&lt;&gt;0,"×",IF(COUNTIF(空き状況確認テーブル!CU35:CX35,"△")&lt;&gt;0,"△",IF(COUNTIF(空き状況確認テーブル!CU35:CX35,"△")&lt;&gt;0,"△","〇")))</f>
        <v>〇</v>
      </c>
      <c r="CV33" s="220"/>
      <c r="CW33" s="220"/>
      <c r="CX33" s="220"/>
      <c r="CY33" s="220" t="str">
        <f ca="1">IF(COUNTIF(空き状況確認テーブル!CY35:DB35,"×")&lt;&gt;0,"×",IF(COUNTIF(空き状況確認テーブル!CY35:DB35,"△")&lt;&gt;0,"△",IF(COUNTIF(空き状況確認テーブル!CY35:DB35,"△")&lt;&gt;0,"△","〇")))</f>
        <v>△</v>
      </c>
      <c r="CZ33" s="220"/>
      <c r="DA33" s="220"/>
      <c r="DB33" s="220"/>
      <c r="DC33" s="217" t="str">
        <f ca="1">IF(COUNTIF(空き状況確認テーブル!DC35:DE35,"×")&lt;&gt;0,"×",IF(COUNTIF(空き状況確認テーブル!DC35:DE35,"△")&lt;&gt;0,"△",IF(COUNTIF(空き状況確認テーブル!DC35:DE35,"△")&lt;&gt;0,"△","〇")))</f>
        <v>△</v>
      </c>
      <c r="DD33" s="218"/>
      <c r="DE33" s="221"/>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0" t="str">
        <f ca="1">IF(COUNTIF(空き状況確認テーブル!DO35:DR35,"×")&lt;&gt;0,"×",IF(COUNTIF(空き状況確認テーブル!DO35:DR35,"△")&lt;&gt;0,"△",IF(COUNTIF(空き状況確認テーブル!DO35:DR35,"△")&lt;&gt;0,"△","〇")))</f>
        <v>〇</v>
      </c>
      <c r="DP33" s="220"/>
      <c r="DQ33" s="220"/>
      <c r="DR33" s="220"/>
      <c r="DS33" s="220" t="str">
        <f ca="1">IF(COUNTIF(空き状況確認テーブル!DS35:DV35,"×")&lt;&gt;0,"×",IF(COUNTIF(空き状況確認テーブル!DS35:DV35,"△")&lt;&gt;0,"△",IF(COUNTIF(空き状況確認テーブル!DS35:DV35,"△")&lt;&gt;0,"△","〇")))</f>
        <v>〇</v>
      </c>
      <c r="DT33" s="220"/>
      <c r="DU33" s="220"/>
      <c r="DV33" s="220"/>
      <c r="DW33" s="220" t="str">
        <f ca="1">IF(COUNTIF(空き状況確認テーブル!DW35:DZ35,"×")&lt;&gt;0,"×",IF(COUNTIF(空き状況確認テーブル!DW35:DZ35,"△")&lt;&gt;0,"△",IF(COUNTIF(空き状況確認テーブル!DW35:DZ35,"△")&lt;&gt;0,"△","〇")))</f>
        <v>△</v>
      </c>
      <c r="DX33" s="220"/>
      <c r="DY33" s="220"/>
      <c r="DZ33" s="220"/>
      <c r="EA33" s="217" t="str">
        <f ca="1">IF(COUNTIF(空き状況確認テーブル!EA35:EC35,"×")&lt;&gt;0,"×",IF(COUNTIF(空き状況確認テーブル!EA35:EC35,"△")&lt;&gt;0,"△",IF(COUNTIF(空き状況確認テーブル!EA35:EC35,"△")&lt;&gt;0,"△","〇")))</f>
        <v>△</v>
      </c>
      <c r="EB33" s="218"/>
      <c r="EC33" s="221"/>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0" t="str">
        <f ca="1">IF(COUNTIF(空き状況確認テーブル!EM35:EP35,"×")&lt;&gt;0,"×",IF(COUNTIF(空き状況確認テーブル!EM35:EP35,"△")&lt;&gt;0,"△",IF(COUNTIF(空き状況確認テーブル!EM35:EP35,"△")&lt;&gt;0,"△","〇")))</f>
        <v>×</v>
      </c>
      <c r="EN33" s="220"/>
      <c r="EO33" s="220"/>
      <c r="EP33" s="220"/>
      <c r="EQ33" s="220" t="str">
        <f ca="1">IF(COUNTIF(空き状況確認テーブル!EQ35:ET35,"×")&lt;&gt;0,"×",IF(COUNTIF(空き状況確認テーブル!EQ35:ET35,"△")&lt;&gt;0,"△",IF(COUNTIF(空き状況確認テーブル!EQ35:ET35,"△")&lt;&gt;0,"△","〇")))</f>
        <v>×</v>
      </c>
      <c r="ER33" s="220"/>
      <c r="ES33" s="220"/>
      <c r="ET33" s="220"/>
      <c r="EU33" s="220" t="str">
        <f ca="1">IF(COUNTIF(空き状況確認テーブル!EU35:EX35,"×")&lt;&gt;0,"×",IF(COUNTIF(空き状況確認テーブル!EU35:EX35,"△")&lt;&gt;0,"△",IF(COUNTIF(空き状況確認テーブル!EU35:EX35,"△")&lt;&gt;0,"△","〇")))</f>
        <v>×</v>
      </c>
      <c r="EV33" s="220"/>
      <c r="EW33" s="220"/>
      <c r="EX33" s="220"/>
      <c r="EY33" s="217" t="str">
        <f ca="1">IF(COUNTIF(空き状況確認テーブル!EY35:FA35,"×")&lt;&gt;0,"×",IF(COUNTIF(空き状況確認テーブル!EY35:FA35,"△")&lt;&gt;0,"△",IF(COUNTIF(空き状況確認テーブル!EY35:FA35,"△")&lt;&gt;0,"△","〇")))</f>
        <v>×</v>
      </c>
      <c r="EZ33" s="218"/>
      <c r="FA33" s="221"/>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0" t="str">
        <f ca="1">IF(COUNTIF(空き状況確認テーブル!FK35:FN35,"×")&lt;&gt;0,"×",IF(COUNTIF(空き状況確認テーブル!FK35:FN35,"△")&lt;&gt;0,"△",IF(COUNTIF(空き状況確認テーブル!FK35:FN35,"△")&lt;&gt;0,"△","〇")))</f>
        <v>×</v>
      </c>
      <c r="FL33" s="220"/>
      <c r="FM33" s="220"/>
      <c r="FN33" s="220"/>
      <c r="FO33" s="220" t="str">
        <f ca="1">IF(COUNTIF(空き状況確認テーブル!FO35:FR35,"×")&lt;&gt;0,"×",IF(COUNTIF(空き状況確認テーブル!FO35:FR35,"△")&lt;&gt;0,"△",IF(COUNTIF(空き状況確認テーブル!FO35:FR35,"△")&lt;&gt;0,"△","〇")))</f>
        <v>×</v>
      </c>
      <c r="FP33" s="220"/>
      <c r="FQ33" s="220"/>
      <c r="FR33" s="220"/>
      <c r="FS33" s="220" t="str">
        <f ca="1">IF(COUNTIF(空き状況確認テーブル!FS35:FV35,"×")&lt;&gt;0,"×",IF(COUNTIF(空き状況確認テーブル!FS35:FV35,"△")&lt;&gt;0,"△",IF(COUNTIF(空き状況確認テーブル!FS35:FV35,"△")&lt;&gt;0,"△","〇")))</f>
        <v>×</v>
      </c>
      <c r="FT33" s="220"/>
      <c r="FU33" s="220"/>
      <c r="FV33" s="220"/>
      <c r="FW33" s="217" t="str">
        <f ca="1">IF(COUNTIF(空き状況確認テーブル!FW35:FY35,"×")&lt;&gt;0,"×",IF(COUNTIF(空き状況確認テーブル!FW35:FY35,"△")&lt;&gt;0,"△",IF(COUNTIF(空き状況確認テーブル!FW35:FY35,"△")&lt;&gt;0,"△","〇")))</f>
        <v>×</v>
      </c>
      <c r="FX33" s="218"/>
      <c r="FY33" s="221"/>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0" t="str">
        <f ca="1">IF(COUNTIF(空き状況確認テーブル!W36:Z36,"×")&lt;&gt;0,"×",IF(COUNTIF(空き状況確認テーブル!W36:Z36,"△")&lt;&gt;0,"△",IF(COUNTIF(空き状況確認テーブル!W36:Z36,"△")&lt;&gt;0,"△","〇")))</f>
        <v>〇</v>
      </c>
      <c r="X34" s="220"/>
      <c r="Y34" s="220"/>
      <c r="Z34" s="220"/>
      <c r="AA34" s="220" t="str">
        <f ca="1">IF(COUNTIF(空き状況確認テーブル!AA36:AD36,"×")&lt;&gt;0,"×",IF(COUNTIF(空き状況確認テーブル!AA36:AD36,"△")&lt;&gt;0,"△",IF(COUNTIF(空き状況確認テーブル!AA36:AD36,"△")&lt;&gt;0,"△","〇")))</f>
        <v>〇</v>
      </c>
      <c r="AB34" s="220"/>
      <c r="AC34" s="220"/>
      <c r="AD34" s="220"/>
      <c r="AE34" s="220" t="str">
        <f ca="1">IF(COUNTIF(空き状況確認テーブル!AE36:AH36,"×")&lt;&gt;0,"×",IF(COUNTIF(空き状況確認テーブル!AE36:AH36,"△")&lt;&gt;0,"△",IF(COUNTIF(空き状況確認テーブル!AE36:AH36,"△")&lt;&gt;0,"△","〇")))</f>
        <v>△</v>
      </c>
      <c r="AF34" s="220"/>
      <c r="AG34" s="220"/>
      <c r="AH34" s="220"/>
      <c r="AI34" s="217" t="str">
        <f ca="1">IF(COUNTIF(空き状況確認テーブル!AI36:AK36,"×")&lt;&gt;0,"×",IF(COUNTIF(空き状況確認テーブル!AI36:AK36,"△")&lt;&gt;0,"△",IF(COUNTIF(空き状況確認テーブル!AI36:AK36,"△")&lt;&gt;0,"△","〇")))</f>
        <v>△</v>
      </c>
      <c r="AJ34" s="218"/>
      <c r="AK34" s="221"/>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0" t="str">
        <f ca="1">IF(COUNTIF(空き状況確認テーブル!AU36:AX36,"×")&lt;&gt;0,"×",IF(COUNTIF(空き状況確認テーブル!AU36:AX36,"△")&lt;&gt;0,"△",IF(COUNTIF(空き状況確認テーブル!AU36:AX36,"△")&lt;&gt;0,"△","〇")))</f>
        <v>〇</v>
      </c>
      <c r="AV34" s="220"/>
      <c r="AW34" s="220"/>
      <c r="AX34" s="220"/>
      <c r="AY34" s="220" t="str">
        <f ca="1">IF(COUNTIF(空き状況確認テーブル!AY36:BB36,"×")&lt;&gt;0,"×",IF(COUNTIF(空き状況確認テーブル!AY36:BB36,"△")&lt;&gt;0,"△",IF(COUNTIF(空き状況確認テーブル!AY36:BB36,"△")&lt;&gt;0,"△","〇")))</f>
        <v>〇</v>
      </c>
      <c r="AZ34" s="220"/>
      <c r="BA34" s="220"/>
      <c r="BB34" s="220"/>
      <c r="BC34" s="220" t="str">
        <f ca="1">IF(COUNTIF(空き状況確認テーブル!BC36:BF36,"×")&lt;&gt;0,"×",IF(COUNTIF(空き状況確認テーブル!BC36:BF36,"△")&lt;&gt;0,"△",IF(COUNTIF(空き状況確認テーブル!BC36:BF36,"△")&lt;&gt;0,"△","〇")))</f>
        <v>△</v>
      </c>
      <c r="BD34" s="220"/>
      <c r="BE34" s="220"/>
      <c r="BF34" s="220"/>
      <c r="BG34" s="217" t="str">
        <f ca="1">IF(COUNTIF(空き状況確認テーブル!BG36:BI36,"×")&lt;&gt;0,"×",IF(COUNTIF(空き状況確認テーブル!BG36:BI36,"△")&lt;&gt;0,"△",IF(COUNTIF(空き状況確認テーブル!BG36:BI36,"△")&lt;&gt;0,"△","〇")))</f>
        <v>△</v>
      </c>
      <c r="BH34" s="218"/>
      <c r="BI34" s="221"/>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0" t="str">
        <f ca="1">IF(COUNTIF(空き状況確認テーブル!BS36:BV36,"×")&lt;&gt;0,"×",IF(COUNTIF(空き状況確認テーブル!BS36:BV36,"△")&lt;&gt;0,"△",IF(COUNTIF(空き状況確認テーブル!BS36:BV36,"△")&lt;&gt;0,"△","〇")))</f>
        <v>〇</v>
      </c>
      <c r="BT34" s="220"/>
      <c r="BU34" s="220"/>
      <c r="BV34" s="220"/>
      <c r="BW34" s="220" t="str">
        <f ca="1">IF(COUNTIF(空き状況確認テーブル!BW36:BZ36,"×")&lt;&gt;0,"×",IF(COUNTIF(空き状況確認テーブル!BW36:BZ36,"△")&lt;&gt;0,"△",IF(COUNTIF(空き状況確認テーブル!BW36:BZ36,"△")&lt;&gt;0,"△","〇")))</f>
        <v>〇</v>
      </c>
      <c r="BX34" s="220"/>
      <c r="BY34" s="220"/>
      <c r="BZ34" s="220"/>
      <c r="CA34" s="220" t="str">
        <f ca="1">IF(COUNTIF(空き状況確認テーブル!CA36:CD36,"×")&lt;&gt;0,"×",IF(COUNTIF(空き状況確認テーブル!CA36:CD36,"△")&lt;&gt;0,"△",IF(COUNTIF(空き状況確認テーブル!CA36:CD36,"△")&lt;&gt;0,"△","〇")))</f>
        <v>△</v>
      </c>
      <c r="CB34" s="220"/>
      <c r="CC34" s="220"/>
      <c r="CD34" s="220"/>
      <c r="CE34" s="217" t="str">
        <f ca="1">IF(COUNTIF(空き状況確認テーブル!CE36:CG36,"×")&lt;&gt;0,"×",IF(COUNTIF(空き状況確認テーブル!CE36:CG36,"△")&lt;&gt;0,"△",IF(COUNTIF(空き状況確認テーブル!CE36:CG36,"△")&lt;&gt;0,"△","〇")))</f>
        <v>△</v>
      </c>
      <c r="CF34" s="218"/>
      <c r="CG34" s="221"/>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0" t="str">
        <f ca="1">IF(COUNTIF(空き状況確認テーブル!CQ36:CT36,"×")&lt;&gt;0,"×",IF(COUNTIF(空き状況確認テーブル!CQ36:CT36,"△")&lt;&gt;0,"△",IF(COUNTIF(空き状況確認テーブル!CQ36:CT36,"△")&lt;&gt;0,"△","〇")))</f>
        <v>〇</v>
      </c>
      <c r="CR34" s="220"/>
      <c r="CS34" s="220"/>
      <c r="CT34" s="220"/>
      <c r="CU34" s="220" t="str">
        <f ca="1">IF(COUNTIF(空き状況確認テーブル!CU36:CX36,"×")&lt;&gt;0,"×",IF(COUNTIF(空き状況確認テーブル!CU36:CX36,"△")&lt;&gt;0,"△",IF(COUNTIF(空き状況確認テーブル!CU36:CX36,"△")&lt;&gt;0,"△","〇")))</f>
        <v>〇</v>
      </c>
      <c r="CV34" s="220"/>
      <c r="CW34" s="220"/>
      <c r="CX34" s="220"/>
      <c r="CY34" s="220" t="str">
        <f ca="1">IF(COUNTIF(空き状況確認テーブル!CY36:DB36,"×")&lt;&gt;0,"×",IF(COUNTIF(空き状況確認テーブル!CY36:DB36,"△")&lt;&gt;0,"△",IF(COUNTIF(空き状況確認テーブル!CY36:DB36,"△")&lt;&gt;0,"△","〇")))</f>
        <v>△</v>
      </c>
      <c r="CZ34" s="220"/>
      <c r="DA34" s="220"/>
      <c r="DB34" s="220"/>
      <c r="DC34" s="217" t="str">
        <f ca="1">IF(COUNTIF(空き状況確認テーブル!DC36:DE36,"×")&lt;&gt;0,"×",IF(COUNTIF(空き状況確認テーブル!DC36:DE36,"△")&lt;&gt;0,"△",IF(COUNTIF(空き状況確認テーブル!DC36:DE36,"△")&lt;&gt;0,"△","〇")))</f>
        <v>△</v>
      </c>
      <c r="DD34" s="218"/>
      <c r="DE34" s="221"/>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0" t="str">
        <f ca="1">IF(COUNTIF(空き状況確認テーブル!DO36:DR36,"×")&lt;&gt;0,"×",IF(COUNTIF(空き状況確認テーブル!DO36:DR36,"△")&lt;&gt;0,"△",IF(COUNTIF(空き状況確認テーブル!DO36:DR36,"△")&lt;&gt;0,"△","〇")))</f>
        <v>〇</v>
      </c>
      <c r="DP34" s="220"/>
      <c r="DQ34" s="220"/>
      <c r="DR34" s="220"/>
      <c r="DS34" s="220" t="str">
        <f ca="1">IF(COUNTIF(空き状況確認テーブル!DS36:DV36,"×")&lt;&gt;0,"×",IF(COUNTIF(空き状況確認テーブル!DS36:DV36,"△")&lt;&gt;0,"△",IF(COUNTIF(空き状況確認テーブル!DS36:DV36,"△")&lt;&gt;0,"△","〇")))</f>
        <v>〇</v>
      </c>
      <c r="DT34" s="220"/>
      <c r="DU34" s="220"/>
      <c r="DV34" s="220"/>
      <c r="DW34" s="220" t="str">
        <f ca="1">IF(COUNTIF(空き状況確認テーブル!DW36:DZ36,"×")&lt;&gt;0,"×",IF(COUNTIF(空き状況確認テーブル!DW36:DZ36,"△")&lt;&gt;0,"△",IF(COUNTIF(空き状況確認テーブル!DW36:DZ36,"△")&lt;&gt;0,"△","〇")))</f>
        <v>△</v>
      </c>
      <c r="DX34" s="220"/>
      <c r="DY34" s="220"/>
      <c r="DZ34" s="220"/>
      <c r="EA34" s="217" t="str">
        <f ca="1">IF(COUNTIF(空き状況確認テーブル!EA36:EC36,"×")&lt;&gt;0,"×",IF(COUNTIF(空き状況確認テーブル!EA36:EC36,"△")&lt;&gt;0,"△",IF(COUNTIF(空き状況確認テーブル!EA36:EC36,"△")&lt;&gt;0,"△","〇")))</f>
        <v>△</v>
      </c>
      <c r="EB34" s="218"/>
      <c r="EC34" s="221"/>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0" t="str">
        <f ca="1">IF(COUNTIF(空き状況確認テーブル!EM36:EP36,"×")&lt;&gt;0,"×",IF(COUNTIF(空き状況確認テーブル!EM36:EP36,"△")&lt;&gt;0,"△",IF(COUNTIF(空き状況確認テーブル!EM36:EP36,"△")&lt;&gt;0,"△","〇")))</f>
        <v>×</v>
      </c>
      <c r="EN34" s="220"/>
      <c r="EO34" s="220"/>
      <c r="EP34" s="220"/>
      <c r="EQ34" s="220" t="str">
        <f ca="1">IF(COUNTIF(空き状況確認テーブル!EQ36:ET36,"×")&lt;&gt;0,"×",IF(COUNTIF(空き状況確認テーブル!EQ36:ET36,"△")&lt;&gt;0,"△",IF(COUNTIF(空き状況確認テーブル!EQ36:ET36,"△")&lt;&gt;0,"△","〇")))</f>
        <v>×</v>
      </c>
      <c r="ER34" s="220"/>
      <c r="ES34" s="220"/>
      <c r="ET34" s="220"/>
      <c r="EU34" s="220" t="str">
        <f ca="1">IF(COUNTIF(空き状況確認テーブル!EU36:EX36,"×")&lt;&gt;0,"×",IF(COUNTIF(空き状況確認テーブル!EU36:EX36,"△")&lt;&gt;0,"△",IF(COUNTIF(空き状況確認テーブル!EU36:EX36,"△")&lt;&gt;0,"△","〇")))</f>
        <v>×</v>
      </c>
      <c r="EV34" s="220"/>
      <c r="EW34" s="220"/>
      <c r="EX34" s="220"/>
      <c r="EY34" s="217" t="str">
        <f ca="1">IF(COUNTIF(空き状況確認テーブル!EY36:FA36,"×")&lt;&gt;0,"×",IF(COUNTIF(空き状況確認テーブル!EY36:FA36,"△")&lt;&gt;0,"△",IF(COUNTIF(空き状況確認テーブル!EY36:FA36,"△")&lt;&gt;0,"△","〇")))</f>
        <v>×</v>
      </c>
      <c r="EZ34" s="218"/>
      <c r="FA34" s="221"/>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0" t="str">
        <f ca="1">IF(COUNTIF(空き状況確認テーブル!FK36:FN36,"×")&lt;&gt;0,"×",IF(COUNTIF(空き状況確認テーブル!FK36:FN36,"△")&lt;&gt;0,"△",IF(COUNTIF(空き状況確認テーブル!FK36:FN36,"△")&lt;&gt;0,"△","〇")))</f>
        <v>×</v>
      </c>
      <c r="FL34" s="220"/>
      <c r="FM34" s="220"/>
      <c r="FN34" s="220"/>
      <c r="FO34" s="220" t="str">
        <f ca="1">IF(COUNTIF(空き状況確認テーブル!FO36:FR36,"×")&lt;&gt;0,"×",IF(COUNTIF(空き状況確認テーブル!FO36:FR36,"△")&lt;&gt;0,"△",IF(COUNTIF(空き状況確認テーブル!FO36:FR36,"△")&lt;&gt;0,"△","〇")))</f>
        <v>×</v>
      </c>
      <c r="FP34" s="220"/>
      <c r="FQ34" s="220"/>
      <c r="FR34" s="220"/>
      <c r="FS34" s="220" t="str">
        <f ca="1">IF(COUNTIF(空き状況確認テーブル!FS36:FV36,"×")&lt;&gt;0,"×",IF(COUNTIF(空き状況確認テーブル!FS36:FV36,"△")&lt;&gt;0,"△",IF(COUNTIF(空き状況確認テーブル!FS36:FV36,"△")&lt;&gt;0,"△","〇")))</f>
        <v>×</v>
      </c>
      <c r="FT34" s="220"/>
      <c r="FU34" s="220"/>
      <c r="FV34" s="220"/>
      <c r="FW34" s="217" t="str">
        <f ca="1">IF(COUNTIF(空き状況確認テーブル!FW36:FY36,"×")&lt;&gt;0,"×",IF(COUNTIF(空き状況確認テーブル!FW36:FY36,"△")&lt;&gt;0,"△",IF(COUNTIF(空き状況確認テーブル!FW36:FY36,"△")&lt;&gt;0,"△","〇")))</f>
        <v>×</v>
      </c>
      <c r="FX34" s="218"/>
      <c r="FY34" s="221"/>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0" t="str">
        <f ca="1">IF(COUNTIF(空き状況確認テーブル!W37:Z37,"×")&lt;&gt;0,"×",IF(COUNTIF(空き状況確認テーブル!W37:Z37,"△")&lt;&gt;0,"△",IF(COUNTIF(空き状況確認テーブル!W37:Z37,"△")&lt;&gt;0,"△","〇")))</f>
        <v>〇</v>
      </c>
      <c r="X35" s="220"/>
      <c r="Y35" s="220"/>
      <c r="Z35" s="220"/>
      <c r="AA35" s="220" t="str">
        <f ca="1">IF(COUNTIF(空き状況確認テーブル!AA37:AD37,"×")&lt;&gt;0,"×",IF(COUNTIF(空き状況確認テーブル!AA37:AD37,"△")&lt;&gt;0,"△",IF(COUNTIF(空き状況確認テーブル!AA37:AD37,"△")&lt;&gt;0,"△","〇")))</f>
        <v>〇</v>
      </c>
      <c r="AB35" s="220"/>
      <c r="AC35" s="220"/>
      <c r="AD35" s="220"/>
      <c r="AE35" s="220" t="str">
        <f ca="1">IF(COUNTIF(空き状況確認テーブル!AE37:AH37,"×")&lt;&gt;0,"×",IF(COUNTIF(空き状況確認テーブル!AE37:AH37,"△")&lt;&gt;0,"△",IF(COUNTIF(空き状況確認テーブル!AE37:AH37,"△")&lt;&gt;0,"△","〇")))</f>
        <v>△</v>
      </c>
      <c r="AF35" s="220"/>
      <c r="AG35" s="220"/>
      <c r="AH35" s="220"/>
      <c r="AI35" s="217" t="str">
        <f ca="1">IF(COUNTIF(空き状況確認テーブル!AI37:AK37,"×")&lt;&gt;0,"×",IF(COUNTIF(空き状況確認テーブル!AI37:AK37,"△")&lt;&gt;0,"△",IF(COUNTIF(空き状況確認テーブル!AI37:AK37,"△")&lt;&gt;0,"△","〇")))</f>
        <v>△</v>
      </c>
      <c r="AJ35" s="218"/>
      <c r="AK35" s="221"/>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0" t="str">
        <f ca="1">IF(COUNTIF(空き状況確認テーブル!AU37:AX37,"×")&lt;&gt;0,"×",IF(COUNTIF(空き状況確認テーブル!AU37:AX37,"△")&lt;&gt;0,"△",IF(COUNTIF(空き状況確認テーブル!AU37:AX37,"△")&lt;&gt;0,"△","〇")))</f>
        <v>〇</v>
      </c>
      <c r="AV35" s="220"/>
      <c r="AW35" s="220"/>
      <c r="AX35" s="220"/>
      <c r="AY35" s="220" t="str">
        <f ca="1">IF(COUNTIF(空き状況確認テーブル!AY37:BB37,"×")&lt;&gt;0,"×",IF(COUNTIF(空き状況確認テーブル!AY37:BB37,"△")&lt;&gt;0,"△",IF(COUNTIF(空き状況確認テーブル!AY37:BB37,"△")&lt;&gt;0,"△","〇")))</f>
        <v>〇</v>
      </c>
      <c r="AZ35" s="220"/>
      <c r="BA35" s="220"/>
      <c r="BB35" s="220"/>
      <c r="BC35" s="220" t="str">
        <f ca="1">IF(COUNTIF(空き状況確認テーブル!BC37:BF37,"×")&lt;&gt;0,"×",IF(COUNTIF(空き状況確認テーブル!BC37:BF37,"△")&lt;&gt;0,"△",IF(COUNTIF(空き状況確認テーブル!BC37:BF37,"△")&lt;&gt;0,"△","〇")))</f>
        <v>△</v>
      </c>
      <c r="BD35" s="220"/>
      <c r="BE35" s="220"/>
      <c r="BF35" s="220"/>
      <c r="BG35" s="217" t="str">
        <f ca="1">IF(COUNTIF(空き状況確認テーブル!BG37:BI37,"×")&lt;&gt;0,"×",IF(COUNTIF(空き状況確認テーブル!BG37:BI37,"△")&lt;&gt;0,"△",IF(COUNTIF(空き状況確認テーブル!BG37:BI37,"△")&lt;&gt;0,"△","〇")))</f>
        <v>△</v>
      </c>
      <c r="BH35" s="218"/>
      <c r="BI35" s="221"/>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0" t="str">
        <f ca="1">IF(COUNTIF(空き状況確認テーブル!BS37:BV37,"×")&lt;&gt;0,"×",IF(COUNTIF(空き状況確認テーブル!BS37:BV37,"△")&lt;&gt;0,"△",IF(COUNTIF(空き状況確認テーブル!BS37:BV37,"△")&lt;&gt;0,"△","〇")))</f>
        <v>〇</v>
      </c>
      <c r="BT35" s="220"/>
      <c r="BU35" s="220"/>
      <c r="BV35" s="220"/>
      <c r="BW35" s="220" t="str">
        <f ca="1">IF(COUNTIF(空き状況確認テーブル!BW37:BZ37,"×")&lt;&gt;0,"×",IF(COUNTIF(空き状況確認テーブル!BW37:BZ37,"△")&lt;&gt;0,"△",IF(COUNTIF(空き状況確認テーブル!BW37:BZ37,"△")&lt;&gt;0,"△","〇")))</f>
        <v>〇</v>
      </c>
      <c r="BX35" s="220"/>
      <c r="BY35" s="220"/>
      <c r="BZ35" s="220"/>
      <c r="CA35" s="220" t="str">
        <f ca="1">IF(COUNTIF(空き状況確認テーブル!CA37:CD37,"×")&lt;&gt;0,"×",IF(COUNTIF(空き状況確認テーブル!CA37:CD37,"△")&lt;&gt;0,"△",IF(COUNTIF(空き状況確認テーブル!CA37:CD37,"△")&lt;&gt;0,"△","〇")))</f>
        <v>△</v>
      </c>
      <c r="CB35" s="220"/>
      <c r="CC35" s="220"/>
      <c r="CD35" s="220"/>
      <c r="CE35" s="217" t="str">
        <f ca="1">IF(COUNTIF(空き状況確認テーブル!CE37:CG37,"×")&lt;&gt;0,"×",IF(COUNTIF(空き状況確認テーブル!CE37:CG37,"△")&lt;&gt;0,"△",IF(COUNTIF(空き状況確認テーブル!CE37:CG37,"△")&lt;&gt;0,"△","〇")))</f>
        <v>△</v>
      </c>
      <c r="CF35" s="218"/>
      <c r="CG35" s="221"/>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0" t="str">
        <f ca="1">IF(COUNTIF(空き状況確認テーブル!CQ37:CT37,"×")&lt;&gt;0,"×",IF(COUNTIF(空き状況確認テーブル!CQ37:CT37,"△")&lt;&gt;0,"△",IF(COUNTIF(空き状況確認テーブル!CQ37:CT37,"△")&lt;&gt;0,"△","〇")))</f>
        <v>〇</v>
      </c>
      <c r="CR35" s="220"/>
      <c r="CS35" s="220"/>
      <c r="CT35" s="220"/>
      <c r="CU35" s="220" t="str">
        <f ca="1">IF(COUNTIF(空き状況確認テーブル!CU37:CX37,"×")&lt;&gt;0,"×",IF(COUNTIF(空き状況確認テーブル!CU37:CX37,"△")&lt;&gt;0,"△",IF(COUNTIF(空き状況確認テーブル!CU37:CX37,"△")&lt;&gt;0,"△","〇")))</f>
        <v>〇</v>
      </c>
      <c r="CV35" s="220"/>
      <c r="CW35" s="220"/>
      <c r="CX35" s="220"/>
      <c r="CY35" s="220" t="str">
        <f ca="1">IF(COUNTIF(空き状況確認テーブル!CY37:DB37,"×")&lt;&gt;0,"×",IF(COUNTIF(空き状況確認テーブル!CY37:DB37,"△")&lt;&gt;0,"△",IF(COUNTIF(空き状況確認テーブル!CY37:DB37,"△")&lt;&gt;0,"△","〇")))</f>
        <v>△</v>
      </c>
      <c r="CZ35" s="220"/>
      <c r="DA35" s="220"/>
      <c r="DB35" s="220"/>
      <c r="DC35" s="217" t="str">
        <f ca="1">IF(COUNTIF(空き状況確認テーブル!DC37:DE37,"×")&lt;&gt;0,"×",IF(COUNTIF(空き状況確認テーブル!DC37:DE37,"△")&lt;&gt;0,"△",IF(COUNTIF(空き状況確認テーブル!DC37:DE37,"△")&lt;&gt;0,"△","〇")))</f>
        <v>△</v>
      </c>
      <c r="DD35" s="218"/>
      <c r="DE35" s="221"/>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0" t="str">
        <f ca="1">IF(COUNTIF(空き状況確認テーブル!DO37:DR37,"×")&lt;&gt;0,"×",IF(COUNTIF(空き状況確認テーブル!DO37:DR37,"△")&lt;&gt;0,"△",IF(COUNTIF(空き状況確認テーブル!DO37:DR37,"△")&lt;&gt;0,"△","〇")))</f>
        <v>〇</v>
      </c>
      <c r="DP35" s="220"/>
      <c r="DQ35" s="220"/>
      <c r="DR35" s="220"/>
      <c r="DS35" s="220" t="str">
        <f ca="1">IF(COUNTIF(空き状況確認テーブル!DS37:DV37,"×")&lt;&gt;0,"×",IF(COUNTIF(空き状況確認テーブル!DS37:DV37,"△")&lt;&gt;0,"△",IF(COUNTIF(空き状況確認テーブル!DS37:DV37,"△")&lt;&gt;0,"△","〇")))</f>
        <v>〇</v>
      </c>
      <c r="DT35" s="220"/>
      <c r="DU35" s="220"/>
      <c r="DV35" s="220"/>
      <c r="DW35" s="220" t="str">
        <f ca="1">IF(COUNTIF(空き状況確認テーブル!DW37:DZ37,"×")&lt;&gt;0,"×",IF(COUNTIF(空き状況確認テーブル!DW37:DZ37,"△")&lt;&gt;0,"△",IF(COUNTIF(空き状況確認テーブル!DW37:DZ37,"△")&lt;&gt;0,"△","〇")))</f>
        <v>△</v>
      </c>
      <c r="DX35" s="220"/>
      <c r="DY35" s="220"/>
      <c r="DZ35" s="220"/>
      <c r="EA35" s="217" t="str">
        <f ca="1">IF(COUNTIF(空き状況確認テーブル!EA37:EC37,"×")&lt;&gt;0,"×",IF(COUNTIF(空き状況確認テーブル!EA37:EC37,"△")&lt;&gt;0,"△",IF(COUNTIF(空き状況確認テーブル!EA37:EC37,"△")&lt;&gt;0,"△","〇")))</f>
        <v>△</v>
      </c>
      <c r="EB35" s="218"/>
      <c r="EC35" s="221"/>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0" t="str">
        <f ca="1">IF(COUNTIF(空き状況確認テーブル!EM37:EP37,"×")&lt;&gt;0,"×",IF(COUNTIF(空き状況確認テーブル!EM37:EP37,"△")&lt;&gt;0,"△",IF(COUNTIF(空き状況確認テーブル!EM37:EP37,"△")&lt;&gt;0,"△","〇")))</f>
        <v>×</v>
      </c>
      <c r="EN35" s="220"/>
      <c r="EO35" s="220"/>
      <c r="EP35" s="220"/>
      <c r="EQ35" s="220" t="str">
        <f ca="1">IF(COUNTIF(空き状況確認テーブル!EQ37:ET37,"×")&lt;&gt;0,"×",IF(COUNTIF(空き状況確認テーブル!EQ37:ET37,"△")&lt;&gt;0,"△",IF(COUNTIF(空き状況確認テーブル!EQ37:ET37,"△")&lt;&gt;0,"△","〇")))</f>
        <v>×</v>
      </c>
      <c r="ER35" s="220"/>
      <c r="ES35" s="220"/>
      <c r="ET35" s="220"/>
      <c r="EU35" s="220" t="str">
        <f ca="1">IF(COUNTIF(空き状況確認テーブル!EU37:EX37,"×")&lt;&gt;0,"×",IF(COUNTIF(空き状況確認テーブル!EU37:EX37,"△")&lt;&gt;0,"△",IF(COUNTIF(空き状況確認テーブル!EU37:EX37,"△")&lt;&gt;0,"△","〇")))</f>
        <v>×</v>
      </c>
      <c r="EV35" s="220"/>
      <c r="EW35" s="220"/>
      <c r="EX35" s="220"/>
      <c r="EY35" s="217" t="str">
        <f ca="1">IF(COUNTIF(空き状況確認テーブル!EY37:FA37,"×")&lt;&gt;0,"×",IF(COUNTIF(空き状況確認テーブル!EY37:FA37,"△")&lt;&gt;0,"△",IF(COUNTIF(空き状況確認テーブル!EY37:FA37,"△")&lt;&gt;0,"△","〇")))</f>
        <v>×</v>
      </c>
      <c r="EZ35" s="218"/>
      <c r="FA35" s="221"/>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0" t="str">
        <f ca="1">IF(COUNTIF(空き状況確認テーブル!FK37:FN37,"×")&lt;&gt;0,"×",IF(COUNTIF(空き状況確認テーブル!FK37:FN37,"△")&lt;&gt;0,"△",IF(COUNTIF(空き状況確認テーブル!FK37:FN37,"△")&lt;&gt;0,"△","〇")))</f>
        <v>×</v>
      </c>
      <c r="FL35" s="220"/>
      <c r="FM35" s="220"/>
      <c r="FN35" s="220"/>
      <c r="FO35" s="220" t="str">
        <f ca="1">IF(COUNTIF(空き状況確認テーブル!FO37:FR37,"×")&lt;&gt;0,"×",IF(COUNTIF(空き状況確認テーブル!FO37:FR37,"△")&lt;&gt;0,"△",IF(COUNTIF(空き状況確認テーブル!FO37:FR37,"△")&lt;&gt;0,"△","〇")))</f>
        <v>×</v>
      </c>
      <c r="FP35" s="220"/>
      <c r="FQ35" s="220"/>
      <c r="FR35" s="220"/>
      <c r="FS35" s="220" t="str">
        <f ca="1">IF(COUNTIF(空き状況確認テーブル!FS37:FV37,"×")&lt;&gt;0,"×",IF(COUNTIF(空き状況確認テーブル!FS37:FV37,"△")&lt;&gt;0,"△",IF(COUNTIF(空き状況確認テーブル!FS37:FV37,"△")&lt;&gt;0,"△","〇")))</f>
        <v>×</v>
      </c>
      <c r="FT35" s="220"/>
      <c r="FU35" s="220"/>
      <c r="FV35" s="220"/>
      <c r="FW35" s="217" t="str">
        <f ca="1">IF(COUNTIF(空き状況確認テーブル!FW37:FY37,"×")&lt;&gt;0,"×",IF(COUNTIF(空き状況確認テーブル!FW37:FY37,"△")&lt;&gt;0,"△",IF(COUNTIF(空き状況確認テーブル!FW37:FY37,"△")&lt;&gt;0,"△","〇")))</f>
        <v>×</v>
      </c>
      <c r="FX35" s="218"/>
      <c r="FY35" s="221"/>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0" t="str">
        <f ca="1">IF(COUNTIF(空き状況確認テーブル!W39:Z39,"×")&lt;&gt;0,"×",IF(COUNTIF(空き状況確認テーブル!W39:Z39,"△")&lt;&gt;0,"△",IF(COUNTIF(空き状況確認テーブル!W39:Z39,"△")&lt;&gt;0,"△","〇")))</f>
        <v>〇</v>
      </c>
      <c r="X37" s="220"/>
      <c r="Y37" s="220"/>
      <c r="Z37" s="220"/>
      <c r="AA37" s="220" t="str">
        <f ca="1">IF(COUNTIF(空き状況確認テーブル!AA39:AD39,"×")&lt;&gt;0,"×",IF(COUNTIF(空き状況確認テーブル!AA39:AD39,"△")&lt;&gt;0,"△",IF(COUNTIF(空き状況確認テーブル!AA39:AD39,"△")&lt;&gt;0,"△","〇")))</f>
        <v>〇</v>
      </c>
      <c r="AB37" s="220"/>
      <c r="AC37" s="220"/>
      <c r="AD37" s="220"/>
      <c r="AE37" s="220" t="str">
        <f ca="1">IF(COUNTIF(空き状況確認テーブル!AE39:AH39,"×")&lt;&gt;0,"×",IF(COUNTIF(空き状況確認テーブル!AE39:AH39,"△")&lt;&gt;0,"△",IF(COUNTIF(空き状況確認テーブル!AE39:AH39,"△")&lt;&gt;0,"△","〇")))</f>
        <v>△</v>
      </c>
      <c r="AF37" s="220"/>
      <c r="AG37" s="220"/>
      <c r="AH37" s="220"/>
      <c r="AI37" s="217" t="str">
        <f ca="1">IF(COUNTIF(空き状況確認テーブル!AI39:AK39,"×")&lt;&gt;0,"×",IF(COUNTIF(空き状況確認テーブル!AI39:AK39,"△")&lt;&gt;0,"△",IF(COUNTIF(空き状況確認テーブル!AI39:AK39,"△")&lt;&gt;0,"△","〇")))</f>
        <v>△</v>
      </c>
      <c r="AJ37" s="218"/>
      <c r="AK37" s="221"/>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0" t="str">
        <f ca="1">IF(COUNTIF(空き状況確認テーブル!AU39:AX39,"×")&lt;&gt;0,"×",IF(COUNTIF(空き状況確認テーブル!AU39:AX39,"△")&lt;&gt;0,"△",IF(COUNTIF(空き状況確認テーブル!AU39:AX39,"△")&lt;&gt;0,"△","〇")))</f>
        <v>〇</v>
      </c>
      <c r="AV37" s="220"/>
      <c r="AW37" s="220"/>
      <c r="AX37" s="220"/>
      <c r="AY37" s="220" t="str">
        <f ca="1">IF(COUNTIF(空き状況確認テーブル!AY39:BB39,"×")&lt;&gt;0,"×",IF(COUNTIF(空き状況確認テーブル!AY39:BB39,"△")&lt;&gt;0,"△",IF(COUNTIF(空き状況確認テーブル!AY39:BB39,"△")&lt;&gt;0,"△","〇")))</f>
        <v>〇</v>
      </c>
      <c r="AZ37" s="220"/>
      <c r="BA37" s="220"/>
      <c r="BB37" s="220"/>
      <c r="BC37" s="220" t="str">
        <f ca="1">IF(COUNTIF(空き状況確認テーブル!BC39:BF39,"×")&lt;&gt;0,"×",IF(COUNTIF(空き状況確認テーブル!BC39:BF39,"△")&lt;&gt;0,"△",IF(COUNTIF(空き状況確認テーブル!BC39:BF39,"△")&lt;&gt;0,"△","〇")))</f>
        <v>△</v>
      </c>
      <c r="BD37" s="220"/>
      <c r="BE37" s="220"/>
      <c r="BF37" s="220"/>
      <c r="BG37" s="217" t="str">
        <f ca="1">IF(COUNTIF(空き状況確認テーブル!BG39:BI39,"×")&lt;&gt;0,"×",IF(COUNTIF(空き状況確認テーブル!BG39:BI39,"△")&lt;&gt;0,"△",IF(COUNTIF(空き状況確認テーブル!BG39:BI39,"△")&lt;&gt;0,"△","〇")))</f>
        <v>△</v>
      </c>
      <c r="BH37" s="218"/>
      <c r="BI37" s="221"/>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0" t="str">
        <f ca="1">IF(COUNTIF(空き状況確認テーブル!BS39:BV39,"×")&lt;&gt;0,"×",IF(COUNTIF(空き状況確認テーブル!BS39:BV39,"△")&lt;&gt;0,"△",IF(COUNTIF(空き状況確認テーブル!BS39:BV39,"△")&lt;&gt;0,"△","〇")))</f>
        <v>〇</v>
      </c>
      <c r="BT37" s="220"/>
      <c r="BU37" s="220"/>
      <c r="BV37" s="220"/>
      <c r="BW37" s="220" t="str">
        <f ca="1">IF(COUNTIF(空き状況確認テーブル!BW39:BZ39,"×")&lt;&gt;0,"×",IF(COUNTIF(空き状況確認テーブル!BW39:BZ39,"△")&lt;&gt;0,"△",IF(COUNTIF(空き状況確認テーブル!BW39:BZ39,"△")&lt;&gt;0,"△","〇")))</f>
        <v>〇</v>
      </c>
      <c r="BX37" s="220"/>
      <c r="BY37" s="220"/>
      <c r="BZ37" s="220"/>
      <c r="CA37" s="220" t="str">
        <f ca="1">IF(COUNTIF(空き状況確認テーブル!CA39:CD39,"×")&lt;&gt;0,"×",IF(COUNTIF(空き状況確認テーブル!CA39:CD39,"△")&lt;&gt;0,"△",IF(COUNTIF(空き状況確認テーブル!CA39:CD39,"△")&lt;&gt;0,"△","〇")))</f>
        <v>△</v>
      </c>
      <c r="CB37" s="220"/>
      <c r="CC37" s="220"/>
      <c r="CD37" s="220"/>
      <c r="CE37" s="217" t="str">
        <f ca="1">IF(COUNTIF(空き状況確認テーブル!CE39:CG39,"×")&lt;&gt;0,"×",IF(COUNTIF(空き状況確認テーブル!CE39:CG39,"△")&lt;&gt;0,"△",IF(COUNTIF(空き状況確認テーブル!CE39:CG39,"△")&lt;&gt;0,"△","〇")))</f>
        <v>△</v>
      </c>
      <c r="CF37" s="218"/>
      <c r="CG37" s="221"/>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0" t="str">
        <f ca="1">IF(COUNTIF(空き状況確認テーブル!CQ39:CT39,"×")&lt;&gt;0,"×",IF(COUNTIF(空き状況確認テーブル!CQ39:CT39,"△")&lt;&gt;0,"△",IF(COUNTIF(空き状況確認テーブル!CQ39:CT39,"△")&lt;&gt;0,"△","〇")))</f>
        <v>〇</v>
      </c>
      <c r="CR37" s="220"/>
      <c r="CS37" s="220"/>
      <c r="CT37" s="220"/>
      <c r="CU37" s="220" t="str">
        <f ca="1">IF(COUNTIF(空き状況確認テーブル!CU39:CX39,"×")&lt;&gt;0,"×",IF(COUNTIF(空き状況確認テーブル!CU39:CX39,"△")&lt;&gt;0,"△",IF(COUNTIF(空き状況確認テーブル!CU39:CX39,"△")&lt;&gt;0,"△","〇")))</f>
        <v>〇</v>
      </c>
      <c r="CV37" s="220"/>
      <c r="CW37" s="220"/>
      <c r="CX37" s="220"/>
      <c r="CY37" s="220" t="str">
        <f ca="1">IF(COUNTIF(空き状況確認テーブル!CY39:DB39,"×")&lt;&gt;0,"×",IF(COUNTIF(空き状況確認テーブル!CY39:DB39,"△")&lt;&gt;0,"△",IF(COUNTIF(空き状況確認テーブル!CY39:DB39,"△")&lt;&gt;0,"△","〇")))</f>
        <v>△</v>
      </c>
      <c r="CZ37" s="220"/>
      <c r="DA37" s="220"/>
      <c r="DB37" s="220"/>
      <c r="DC37" s="217" t="str">
        <f ca="1">IF(COUNTIF(空き状況確認テーブル!DC39:DE39,"×")&lt;&gt;0,"×",IF(COUNTIF(空き状況確認テーブル!DC39:DE39,"△")&lt;&gt;0,"△",IF(COUNTIF(空き状況確認テーブル!DC39:DE39,"△")&lt;&gt;0,"△","〇")))</f>
        <v>△</v>
      </c>
      <c r="DD37" s="218"/>
      <c r="DE37" s="221"/>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0" t="str">
        <f ca="1">IF(COUNTIF(空き状況確認テーブル!DO39:DR39,"×")&lt;&gt;0,"×",IF(COUNTIF(空き状況確認テーブル!DO39:DR39,"△")&lt;&gt;0,"△",IF(COUNTIF(空き状況確認テーブル!DO39:DR39,"△")&lt;&gt;0,"△","〇")))</f>
        <v>〇</v>
      </c>
      <c r="DP37" s="220"/>
      <c r="DQ37" s="220"/>
      <c r="DR37" s="220"/>
      <c r="DS37" s="220" t="str">
        <f ca="1">IF(COUNTIF(空き状況確認テーブル!DS39:DV39,"×")&lt;&gt;0,"×",IF(COUNTIF(空き状況確認テーブル!DS39:DV39,"△")&lt;&gt;0,"△",IF(COUNTIF(空き状況確認テーブル!DS39:DV39,"△")&lt;&gt;0,"△","〇")))</f>
        <v>〇</v>
      </c>
      <c r="DT37" s="220"/>
      <c r="DU37" s="220"/>
      <c r="DV37" s="220"/>
      <c r="DW37" s="220" t="str">
        <f ca="1">IF(COUNTIF(空き状況確認テーブル!DW39:DZ39,"×")&lt;&gt;0,"×",IF(COUNTIF(空き状況確認テーブル!DW39:DZ39,"△")&lt;&gt;0,"△",IF(COUNTIF(空き状況確認テーブル!DW39:DZ39,"△")&lt;&gt;0,"△","〇")))</f>
        <v>△</v>
      </c>
      <c r="DX37" s="220"/>
      <c r="DY37" s="220"/>
      <c r="DZ37" s="220"/>
      <c r="EA37" s="217" t="str">
        <f ca="1">IF(COUNTIF(空き状況確認テーブル!EA39:EC39,"×")&lt;&gt;0,"×",IF(COUNTIF(空き状況確認テーブル!EA39:EC39,"△")&lt;&gt;0,"△",IF(COUNTIF(空き状況確認テーブル!EA39:EC39,"△")&lt;&gt;0,"△","〇")))</f>
        <v>△</v>
      </c>
      <c r="EB37" s="218"/>
      <c r="EC37" s="221"/>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0" t="str">
        <f ca="1">IF(COUNTIF(空き状況確認テーブル!EM39:EP39,"×")&lt;&gt;0,"×",IF(COUNTIF(空き状況確認テーブル!EM39:EP39,"△")&lt;&gt;0,"△",IF(COUNTIF(空き状況確認テーブル!EM39:EP39,"△")&lt;&gt;0,"△","〇")))</f>
        <v>×</v>
      </c>
      <c r="EN37" s="220"/>
      <c r="EO37" s="220"/>
      <c r="EP37" s="220"/>
      <c r="EQ37" s="220" t="str">
        <f ca="1">IF(COUNTIF(空き状況確認テーブル!EQ39:ET39,"×")&lt;&gt;0,"×",IF(COUNTIF(空き状況確認テーブル!EQ39:ET39,"△")&lt;&gt;0,"△",IF(COUNTIF(空き状況確認テーブル!EQ39:ET39,"△")&lt;&gt;0,"△","〇")))</f>
        <v>×</v>
      </c>
      <c r="ER37" s="220"/>
      <c r="ES37" s="220"/>
      <c r="ET37" s="220"/>
      <c r="EU37" s="220" t="str">
        <f ca="1">IF(COUNTIF(空き状況確認テーブル!EU39:EX39,"×")&lt;&gt;0,"×",IF(COUNTIF(空き状況確認テーブル!EU39:EX39,"△")&lt;&gt;0,"△",IF(COUNTIF(空き状況確認テーブル!EU39:EX39,"△")&lt;&gt;0,"△","〇")))</f>
        <v>×</v>
      </c>
      <c r="EV37" s="220"/>
      <c r="EW37" s="220"/>
      <c r="EX37" s="220"/>
      <c r="EY37" s="217" t="str">
        <f ca="1">IF(COUNTIF(空き状況確認テーブル!EY39:FA39,"×")&lt;&gt;0,"×",IF(COUNTIF(空き状況確認テーブル!EY39:FA39,"△")&lt;&gt;0,"△",IF(COUNTIF(空き状況確認テーブル!EY39:FA39,"△")&lt;&gt;0,"△","〇")))</f>
        <v>×</v>
      </c>
      <c r="EZ37" s="218"/>
      <c r="FA37" s="221"/>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0" t="str">
        <f ca="1">IF(COUNTIF(空き状況確認テーブル!FK39:FN39,"×")&lt;&gt;0,"×",IF(COUNTIF(空き状況確認テーブル!FK39:FN39,"△")&lt;&gt;0,"△",IF(COUNTIF(空き状況確認テーブル!FK39:FN39,"△")&lt;&gt;0,"△","〇")))</f>
        <v>×</v>
      </c>
      <c r="FL37" s="220"/>
      <c r="FM37" s="220"/>
      <c r="FN37" s="220"/>
      <c r="FO37" s="220" t="str">
        <f ca="1">IF(COUNTIF(空き状況確認テーブル!FO39:FR39,"×")&lt;&gt;0,"×",IF(COUNTIF(空き状況確認テーブル!FO39:FR39,"△")&lt;&gt;0,"△",IF(COUNTIF(空き状況確認テーブル!FO39:FR39,"△")&lt;&gt;0,"△","〇")))</f>
        <v>×</v>
      </c>
      <c r="FP37" s="220"/>
      <c r="FQ37" s="220"/>
      <c r="FR37" s="220"/>
      <c r="FS37" s="220" t="str">
        <f ca="1">IF(COUNTIF(空き状況確認テーブル!FS39:FV39,"×")&lt;&gt;0,"×",IF(COUNTIF(空き状況確認テーブル!FS39:FV39,"△")&lt;&gt;0,"△",IF(COUNTIF(空き状況確認テーブル!FS39:FV39,"△")&lt;&gt;0,"△","〇")))</f>
        <v>×</v>
      </c>
      <c r="FT37" s="220"/>
      <c r="FU37" s="220"/>
      <c r="FV37" s="220"/>
      <c r="FW37" s="217" t="str">
        <f ca="1">IF(COUNTIF(空き状況確認テーブル!FW39:FY39,"×")&lt;&gt;0,"×",IF(COUNTIF(空き状況確認テーブル!FW39:FY39,"△")&lt;&gt;0,"△",IF(COUNTIF(空き状況確認テーブル!FW39:FY39,"△")&lt;&gt;0,"△","〇")))</f>
        <v>×</v>
      </c>
      <c r="FX37" s="218"/>
      <c r="FY37" s="221"/>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0" t="str">
        <f ca="1">IF(COUNTIF(空き状況確認テーブル!W43:Z43,"×")&lt;&gt;0,"×",IF(COUNTIF(空き状況確認テーブル!W43:Z43,"△")&lt;&gt;0,"△",IF(COUNTIF(空き状況確認テーブル!W43:Z43,"△")&lt;&gt;0,"△","〇")))</f>
        <v>〇</v>
      </c>
      <c r="X38" s="220"/>
      <c r="Y38" s="220"/>
      <c r="Z38" s="220"/>
      <c r="AA38" s="220" t="str">
        <f ca="1">IF(COUNTIF(空き状況確認テーブル!AA43:AD43,"×")&lt;&gt;0,"×",IF(COUNTIF(空き状況確認テーブル!AA43:AD43,"△")&lt;&gt;0,"△",IF(COUNTIF(空き状況確認テーブル!AA43:AD43,"△")&lt;&gt;0,"△","〇")))</f>
        <v>〇</v>
      </c>
      <c r="AB38" s="220"/>
      <c r="AC38" s="220"/>
      <c r="AD38" s="220"/>
      <c r="AE38" s="220" t="str">
        <f ca="1">IF(COUNTIF(空き状況確認テーブル!AE43:AH43,"×")&lt;&gt;0,"×",IF(COUNTIF(空き状況確認テーブル!AE43:AH43,"△")&lt;&gt;0,"△",IF(COUNTIF(空き状況確認テーブル!AE43:AH43,"△")&lt;&gt;0,"△","〇")))</f>
        <v>△</v>
      </c>
      <c r="AF38" s="220"/>
      <c r="AG38" s="220"/>
      <c r="AH38" s="220"/>
      <c r="AI38" s="217" t="str">
        <f ca="1">IF(COUNTIF(空き状況確認テーブル!AI43:AK43,"×")&lt;&gt;0,"×",IF(COUNTIF(空き状況確認テーブル!AI43:AK43,"△")&lt;&gt;0,"△",IF(COUNTIF(空き状況確認テーブル!AI43:AK43,"△")&lt;&gt;0,"△","〇")))</f>
        <v>△</v>
      </c>
      <c r="AJ38" s="218"/>
      <c r="AK38" s="221"/>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0" t="str">
        <f ca="1">IF(COUNTIF(空き状況確認テーブル!AU43:AX43,"×")&lt;&gt;0,"×",IF(COUNTIF(空き状況確認テーブル!AU43:AX43,"△")&lt;&gt;0,"△",IF(COUNTIF(空き状況確認テーブル!AU43:AX43,"△")&lt;&gt;0,"△","〇")))</f>
        <v>〇</v>
      </c>
      <c r="AV38" s="220"/>
      <c r="AW38" s="220"/>
      <c r="AX38" s="220"/>
      <c r="AY38" s="220" t="str">
        <f ca="1">IF(COUNTIF(空き状況確認テーブル!AY43:BB43,"×")&lt;&gt;0,"×",IF(COUNTIF(空き状況確認テーブル!AY43:BB43,"△")&lt;&gt;0,"△",IF(COUNTIF(空き状況確認テーブル!AY43:BB43,"△")&lt;&gt;0,"△","〇")))</f>
        <v>〇</v>
      </c>
      <c r="AZ38" s="220"/>
      <c r="BA38" s="220"/>
      <c r="BB38" s="220"/>
      <c r="BC38" s="220" t="str">
        <f ca="1">IF(COUNTIF(空き状況確認テーブル!BC43:BF43,"×")&lt;&gt;0,"×",IF(COUNTIF(空き状況確認テーブル!BC43:BF43,"△")&lt;&gt;0,"△",IF(COUNTIF(空き状況確認テーブル!BC43:BF43,"△")&lt;&gt;0,"△","〇")))</f>
        <v>△</v>
      </c>
      <c r="BD38" s="220"/>
      <c r="BE38" s="220"/>
      <c r="BF38" s="220"/>
      <c r="BG38" s="217" t="str">
        <f ca="1">IF(COUNTIF(空き状況確認テーブル!BG43:BI43,"×")&lt;&gt;0,"×",IF(COUNTIF(空き状況確認テーブル!BG43:BI43,"△")&lt;&gt;0,"△",IF(COUNTIF(空き状況確認テーブル!BG43:BI43,"△")&lt;&gt;0,"△","〇")))</f>
        <v>△</v>
      </c>
      <c r="BH38" s="218"/>
      <c r="BI38" s="221"/>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0" t="str">
        <f ca="1">IF(COUNTIF(空き状況確認テーブル!BS43:BV43,"×")&lt;&gt;0,"×",IF(COUNTIF(空き状況確認テーブル!BS43:BV43,"△")&lt;&gt;0,"△",IF(COUNTIF(空き状況確認テーブル!BS43:BV43,"△")&lt;&gt;0,"△","〇")))</f>
        <v>〇</v>
      </c>
      <c r="BT38" s="220"/>
      <c r="BU38" s="220"/>
      <c r="BV38" s="220"/>
      <c r="BW38" s="220" t="str">
        <f ca="1">IF(COUNTIF(空き状況確認テーブル!BW43:BZ43,"×")&lt;&gt;0,"×",IF(COUNTIF(空き状況確認テーブル!BW43:BZ43,"△")&lt;&gt;0,"△",IF(COUNTIF(空き状況確認テーブル!BW43:BZ43,"△")&lt;&gt;0,"△","〇")))</f>
        <v>〇</v>
      </c>
      <c r="BX38" s="220"/>
      <c r="BY38" s="220"/>
      <c r="BZ38" s="220"/>
      <c r="CA38" s="220" t="str">
        <f ca="1">IF(COUNTIF(空き状況確認テーブル!CA43:CD43,"×")&lt;&gt;0,"×",IF(COUNTIF(空き状況確認テーブル!CA43:CD43,"△")&lt;&gt;0,"△",IF(COUNTIF(空き状況確認テーブル!CA43:CD43,"△")&lt;&gt;0,"△","〇")))</f>
        <v>△</v>
      </c>
      <c r="CB38" s="220"/>
      <c r="CC38" s="220"/>
      <c r="CD38" s="220"/>
      <c r="CE38" s="217" t="str">
        <f ca="1">IF(COUNTIF(空き状況確認テーブル!CE43:CG43,"×")&lt;&gt;0,"×",IF(COUNTIF(空き状況確認テーブル!CE43:CG43,"△")&lt;&gt;0,"△",IF(COUNTIF(空き状況確認テーブル!CE43:CG43,"△")&lt;&gt;0,"△","〇")))</f>
        <v>△</v>
      </c>
      <c r="CF38" s="218"/>
      <c r="CG38" s="221"/>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0" t="str">
        <f ca="1">IF(COUNTIF(空き状況確認テーブル!CQ43:CT43,"×")&lt;&gt;0,"×",IF(COUNTIF(空き状況確認テーブル!CQ43:CT43,"△")&lt;&gt;0,"△",IF(COUNTIF(空き状況確認テーブル!CQ43:CT43,"△")&lt;&gt;0,"△","〇")))</f>
        <v>〇</v>
      </c>
      <c r="CR38" s="220"/>
      <c r="CS38" s="220"/>
      <c r="CT38" s="220"/>
      <c r="CU38" s="220" t="str">
        <f ca="1">IF(COUNTIF(空き状況確認テーブル!CU43:CX43,"×")&lt;&gt;0,"×",IF(COUNTIF(空き状況確認テーブル!CU43:CX43,"△")&lt;&gt;0,"△",IF(COUNTIF(空き状況確認テーブル!CU43:CX43,"△")&lt;&gt;0,"△","〇")))</f>
        <v>〇</v>
      </c>
      <c r="CV38" s="220"/>
      <c r="CW38" s="220"/>
      <c r="CX38" s="220"/>
      <c r="CY38" s="220" t="str">
        <f ca="1">IF(COUNTIF(空き状況確認テーブル!CY43:DB43,"×")&lt;&gt;0,"×",IF(COUNTIF(空き状況確認テーブル!CY43:DB43,"△")&lt;&gt;0,"△",IF(COUNTIF(空き状況確認テーブル!CY43:DB43,"△")&lt;&gt;0,"△","〇")))</f>
        <v>△</v>
      </c>
      <c r="CZ38" s="220"/>
      <c r="DA38" s="220"/>
      <c r="DB38" s="220"/>
      <c r="DC38" s="217" t="str">
        <f ca="1">IF(COUNTIF(空き状況確認テーブル!DC43:DE43,"×")&lt;&gt;0,"×",IF(COUNTIF(空き状況確認テーブル!DC43:DE43,"△")&lt;&gt;0,"△",IF(COUNTIF(空き状況確認テーブル!DC43:DE43,"△")&lt;&gt;0,"△","〇")))</f>
        <v>△</v>
      </c>
      <c r="DD38" s="218"/>
      <c r="DE38" s="221"/>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0" t="str">
        <f ca="1">IF(COUNTIF(空き状況確認テーブル!DO43:DR43,"×")&lt;&gt;0,"×",IF(COUNTIF(空き状況確認テーブル!DO43:DR43,"△")&lt;&gt;0,"△",IF(COUNTIF(空き状況確認テーブル!DO43:DR43,"△")&lt;&gt;0,"△","〇")))</f>
        <v>〇</v>
      </c>
      <c r="DP38" s="220"/>
      <c r="DQ38" s="220"/>
      <c r="DR38" s="220"/>
      <c r="DS38" s="220" t="str">
        <f ca="1">IF(COUNTIF(空き状況確認テーブル!DS43:DV43,"×")&lt;&gt;0,"×",IF(COUNTIF(空き状況確認テーブル!DS43:DV43,"△")&lt;&gt;0,"△",IF(COUNTIF(空き状況確認テーブル!DS43:DV43,"△")&lt;&gt;0,"△","〇")))</f>
        <v>〇</v>
      </c>
      <c r="DT38" s="220"/>
      <c r="DU38" s="220"/>
      <c r="DV38" s="220"/>
      <c r="DW38" s="220" t="str">
        <f ca="1">IF(COUNTIF(空き状況確認テーブル!DW43:DZ43,"×")&lt;&gt;0,"×",IF(COUNTIF(空き状況確認テーブル!DW43:DZ43,"△")&lt;&gt;0,"△",IF(COUNTIF(空き状況確認テーブル!DW43:DZ43,"△")&lt;&gt;0,"△","〇")))</f>
        <v>△</v>
      </c>
      <c r="DX38" s="220"/>
      <c r="DY38" s="220"/>
      <c r="DZ38" s="220"/>
      <c r="EA38" s="217" t="str">
        <f ca="1">IF(COUNTIF(空き状況確認テーブル!EA43:EC43,"×")&lt;&gt;0,"×",IF(COUNTIF(空き状況確認テーブル!EA43:EC43,"△")&lt;&gt;0,"△",IF(COUNTIF(空き状況確認テーブル!EA43:EC43,"△")&lt;&gt;0,"△","〇")))</f>
        <v>△</v>
      </c>
      <c r="EB38" s="218"/>
      <c r="EC38" s="221"/>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0" t="str">
        <f ca="1">IF(COUNTIF(空き状況確認テーブル!EM43:EP43,"×")&lt;&gt;0,"×",IF(COUNTIF(空き状況確認テーブル!EM43:EP43,"△")&lt;&gt;0,"△",IF(COUNTIF(空き状況確認テーブル!EM43:EP43,"△")&lt;&gt;0,"△","〇")))</f>
        <v>×</v>
      </c>
      <c r="EN38" s="220"/>
      <c r="EO38" s="220"/>
      <c r="EP38" s="220"/>
      <c r="EQ38" s="220" t="str">
        <f ca="1">IF(COUNTIF(空き状況確認テーブル!EQ43:ET43,"×")&lt;&gt;0,"×",IF(COUNTIF(空き状況確認テーブル!EQ43:ET43,"△")&lt;&gt;0,"△",IF(COUNTIF(空き状況確認テーブル!EQ43:ET43,"△")&lt;&gt;0,"△","〇")))</f>
        <v>×</v>
      </c>
      <c r="ER38" s="220"/>
      <c r="ES38" s="220"/>
      <c r="ET38" s="220"/>
      <c r="EU38" s="220" t="str">
        <f ca="1">IF(COUNTIF(空き状況確認テーブル!EU43:EX43,"×")&lt;&gt;0,"×",IF(COUNTIF(空き状況確認テーブル!EU43:EX43,"△")&lt;&gt;0,"△",IF(COUNTIF(空き状況確認テーブル!EU43:EX43,"△")&lt;&gt;0,"△","〇")))</f>
        <v>×</v>
      </c>
      <c r="EV38" s="220"/>
      <c r="EW38" s="220"/>
      <c r="EX38" s="220"/>
      <c r="EY38" s="217" t="str">
        <f ca="1">IF(COUNTIF(空き状況確認テーブル!EY43:FA43,"×")&lt;&gt;0,"×",IF(COUNTIF(空き状況確認テーブル!EY43:FA43,"△")&lt;&gt;0,"△",IF(COUNTIF(空き状況確認テーブル!EY43:FA43,"△")&lt;&gt;0,"△","〇")))</f>
        <v>×</v>
      </c>
      <c r="EZ38" s="218"/>
      <c r="FA38" s="221"/>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0" t="str">
        <f ca="1">IF(COUNTIF(空き状況確認テーブル!FK43:FN43,"×")&lt;&gt;0,"×",IF(COUNTIF(空き状況確認テーブル!FK43:FN43,"△")&lt;&gt;0,"△",IF(COUNTIF(空き状況確認テーブル!FK43:FN43,"△")&lt;&gt;0,"△","〇")))</f>
        <v>×</v>
      </c>
      <c r="FL38" s="220"/>
      <c r="FM38" s="220"/>
      <c r="FN38" s="220"/>
      <c r="FO38" s="220" t="str">
        <f ca="1">IF(COUNTIF(空き状況確認テーブル!FO43:FR43,"×")&lt;&gt;0,"×",IF(COUNTIF(空き状況確認テーブル!FO43:FR43,"△")&lt;&gt;0,"△",IF(COUNTIF(空き状況確認テーブル!FO43:FR43,"△")&lt;&gt;0,"△","〇")))</f>
        <v>×</v>
      </c>
      <c r="FP38" s="220"/>
      <c r="FQ38" s="220"/>
      <c r="FR38" s="220"/>
      <c r="FS38" s="220" t="str">
        <f ca="1">IF(COUNTIF(空き状況確認テーブル!FS43:FV43,"×")&lt;&gt;0,"×",IF(COUNTIF(空き状況確認テーブル!FS43:FV43,"△")&lt;&gt;0,"△",IF(COUNTIF(空き状況確認テーブル!FS43:FV43,"△")&lt;&gt;0,"△","〇")))</f>
        <v>×</v>
      </c>
      <c r="FT38" s="220"/>
      <c r="FU38" s="220"/>
      <c r="FV38" s="220"/>
      <c r="FW38" s="217" t="str">
        <f ca="1">IF(COUNTIF(空き状況確認テーブル!FW43:FY43,"×")&lt;&gt;0,"×",IF(COUNTIF(空き状況確認テーブル!FW43:FY43,"△")&lt;&gt;0,"△",IF(COUNTIF(空き状況確認テーブル!FW43:FY43,"△")&lt;&gt;0,"△","〇")))</f>
        <v>×</v>
      </c>
      <c r="FX38" s="218"/>
      <c r="FY38" s="221"/>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0" t="str">
        <f ca="1">IF(COUNTIF(空き状況確認テーブル!W44:Z44,"×")&lt;&gt;0,"×",IF(COUNTIF(空き状況確認テーブル!W44:Z44,"△")&lt;&gt;0,"△",IF(COUNTIF(空き状況確認テーブル!W44:Z44,"△")&lt;&gt;0,"△","〇")))</f>
        <v>〇</v>
      </c>
      <c r="X39" s="220"/>
      <c r="Y39" s="220"/>
      <c r="Z39" s="220"/>
      <c r="AA39" s="220" t="str">
        <f ca="1">IF(COUNTIF(空き状況確認テーブル!AA44:AD44,"×")&lt;&gt;0,"×",IF(COUNTIF(空き状況確認テーブル!AA44:AD44,"△")&lt;&gt;0,"△",IF(COUNTIF(空き状況確認テーブル!AA44:AD44,"△")&lt;&gt;0,"△","〇")))</f>
        <v>〇</v>
      </c>
      <c r="AB39" s="220"/>
      <c r="AC39" s="220"/>
      <c r="AD39" s="220"/>
      <c r="AE39" s="220" t="str">
        <f ca="1">IF(COUNTIF(空き状況確認テーブル!AE44:AH44,"×")&lt;&gt;0,"×",IF(COUNTIF(空き状況確認テーブル!AE44:AH44,"△")&lt;&gt;0,"△",IF(COUNTIF(空き状況確認テーブル!AE44:AH44,"△")&lt;&gt;0,"△","〇")))</f>
        <v>△</v>
      </c>
      <c r="AF39" s="220"/>
      <c r="AG39" s="220"/>
      <c r="AH39" s="220"/>
      <c r="AI39" s="217" t="str">
        <f ca="1">IF(COUNTIF(空き状況確認テーブル!AI44:AK44,"×")&lt;&gt;0,"×",IF(COUNTIF(空き状況確認テーブル!AI44:AK44,"△")&lt;&gt;0,"△",IF(COUNTIF(空き状況確認テーブル!AI44:AK44,"△")&lt;&gt;0,"△","〇")))</f>
        <v>△</v>
      </c>
      <c r="AJ39" s="218"/>
      <c r="AK39" s="221"/>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0" t="str">
        <f ca="1">IF(COUNTIF(空き状況確認テーブル!AU44:AX44,"×")&lt;&gt;0,"×",IF(COUNTIF(空き状況確認テーブル!AU44:AX44,"△")&lt;&gt;0,"△",IF(COUNTIF(空き状況確認テーブル!AU44:AX44,"△")&lt;&gt;0,"△","〇")))</f>
        <v>〇</v>
      </c>
      <c r="AV39" s="220"/>
      <c r="AW39" s="220"/>
      <c r="AX39" s="220"/>
      <c r="AY39" s="220" t="str">
        <f ca="1">IF(COUNTIF(空き状況確認テーブル!AY44:BB44,"×")&lt;&gt;0,"×",IF(COUNTIF(空き状況確認テーブル!AY44:BB44,"△")&lt;&gt;0,"△",IF(COUNTIF(空き状況確認テーブル!AY44:BB44,"△")&lt;&gt;0,"△","〇")))</f>
        <v>〇</v>
      </c>
      <c r="AZ39" s="220"/>
      <c r="BA39" s="220"/>
      <c r="BB39" s="220"/>
      <c r="BC39" s="220" t="str">
        <f ca="1">IF(COUNTIF(空き状況確認テーブル!BC44:BF44,"×")&lt;&gt;0,"×",IF(COUNTIF(空き状況確認テーブル!BC44:BF44,"△")&lt;&gt;0,"△",IF(COUNTIF(空き状況確認テーブル!BC44:BF44,"△")&lt;&gt;0,"△","〇")))</f>
        <v>△</v>
      </c>
      <c r="BD39" s="220"/>
      <c r="BE39" s="220"/>
      <c r="BF39" s="220"/>
      <c r="BG39" s="217" t="str">
        <f ca="1">IF(COUNTIF(空き状況確認テーブル!BG44:BI44,"×")&lt;&gt;0,"×",IF(COUNTIF(空き状況確認テーブル!BG44:BI44,"△")&lt;&gt;0,"△",IF(COUNTIF(空き状況確認テーブル!BG44:BI44,"△")&lt;&gt;0,"△","〇")))</f>
        <v>△</v>
      </c>
      <c r="BH39" s="218"/>
      <c r="BI39" s="221"/>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0" t="str">
        <f ca="1">IF(COUNTIF(空き状況確認テーブル!BS44:BV44,"×")&lt;&gt;0,"×",IF(COUNTIF(空き状況確認テーブル!BS44:BV44,"△")&lt;&gt;0,"△",IF(COUNTIF(空き状況確認テーブル!BS44:BV44,"△")&lt;&gt;0,"△","〇")))</f>
        <v>〇</v>
      </c>
      <c r="BT39" s="220"/>
      <c r="BU39" s="220"/>
      <c r="BV39" s="220"/>
      <c r="BW39" s="220" t="str">
        <f ca="1">IF(COUNTIF(空き状況確認テーブル!BW44:BZ44,"×")&lt;&gt;0,"×",IF(COUNTIF(空き状況確認テーブル!BW44:BZ44,"△")&lt;&gt;0,"△",IF(COUNTIF(空き状況確認テーブル!BW44:BZ44,"△")&lt;&gt;0,"△","〇")))</f>
        <v>〇</v>
      </c>
      <c r="BX39" s="220"/>
      <c r="BY39" s="220"/>
      <c r="BZ39" s="220"/>
      <c r="CA39" s="220" t="str">
        <f ca="1">IF(COUNTIF(空き状況確認テーブル!CA44:CD44,"×")&lt;&gt;0,"×",IF(COUNTIF(空き状況確認テーブル!CA44:CD44,"△")&lt;&gt;0,"△",IF(COUNTIF(空き状況確認テーブル!CA44:CD44,"△")&lt;&gt;0,"△","〇")))</f>
        <v>△</v>
      </c>
      <c r="CB39" s="220"/>
      <c r="CC39" s="220"/>
      <c r="CD39" s="220"/>
      <c r="CE39" s="217" t="str">
        <f ca="1">IF(COUNTIF(空き状況確認テーブル!CE44:CG44,"×")&lt;&gt;0,"×",IF(COUNTIF(空き状況確認テーブル!CE44:CG44,"△")&lt;&gt;0,"△",IF(COUNTIF(空き状況確認テーブル!CE44:CG44,"△")&lt;&gt;0,"△","〇")))</f>
        <v>△</v>
      </c>
      <c r="CF39" s="218"/>
      <c r="CG39" s="221"/>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0" t="str">
        <f ca="1">IF(COUNTIF(空き状況確認テーブル!CQ44:CT44,"×")&lt;&gt;0,"×",IF(COUNTIF(空き状況確認テーブル!CQ44:CT44,"△")&lt;&gt;0,"△",IF(COUNTIF(空き状況確認テーブル!CQ44:CT44,"△")&lt;&gt;0,"△","〇")))</f>
        <v>〇</v>
      </c>
      <c r="CR39" s="220"/>
      <c r="CS39" s="220"/>
      <c r="CT39" s="220"/>
      <c r="CU39" s="220" t="str">
        <f ca="1">IF(COUNTIF(空き状況確認テーブル!CU44:CX44,"×")&lt;&gt;0,"×",IF(COUNTIF(空き状況確認テーブル!CU44:CX44,"△")&lt;&gt;0,"△",IF(COUNTIF(空き状況確認テーブル!CU44:CX44,"△")&lt;&gt;0,"△","〇")))</f>
        <v>〇</v>
      </c>
      <c r="CV39" s="220"/>
      <c r="CW39" s="220"/>
      <c r="CX39" s="220"/>
      <c r="CY39" s="220" t="str">
        <f ca="1">IF(COUNTIF(空き状況確認テーブル!CY44:DB44,"×")&lt;&gt;0,"×",IF(COUNTIF(空き状況確認テーブル!CY44:DB44,"△")&lt;&gt;0,"△",IF(COUNTIF(空き状況確認テーブル!CY44:DB44,"△")&lt;&gt;0,"△","〇")))</f>
        <v>△</v>
      </c>
      <c r="CZ39" s="220"/>
      <c r="DA39" s="220"/>
      <c r="DB39" s="220"/>
      <c r="DC39" s="217" t="str">
        <f ca="1">IF(COUNTIF(空き状況確認テーブル!DC44:DE44,"×")&lt;&gt;0,"×",IF(COUNTIF(空き状況確認テーブル!DC44:DE44,"△")&lt;&gt;0,"△",IF(COUNTIF(空き状況確認テーブル!DC44:DE44,"△")&lt;&gt;0,"△","〇")))</f>
        <v>△</v>
      </c>
      <c r="DD39" s="218"/>
      <c r="DE39" s="221"/>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0" t="str">
        <f ca="1">IF(COUNTIF(空き状況確認テーブル!DO44:DR44,"×")&lt;&gt;0,"×",IF(COUNTIF(空き状況確認テーブル!DO44:DR44,"△")&lt;&gt;0,"△",IF(COUNTIF(空き状況確認テーブル!DO44:DR44,"△")&lt;&gt;0,"△","〇")))</f>
        <v>〇</v>
      </c>
      <c r="DP39" s="220"/>
      <c r="DQ39" s="220"/>
      <c r="DR39" s="220"/>
      <c r="DS39" s="220" t="str">
        <f ca="1">IF(COUNTIF(空き状況確認テーブル!DS44:DV44,"×")&lt;&gt;0,"×",IF(COUNTIF(空き状況確認テーブル!DS44:DV44,"△")&lt;&gt;0,"△",IF(COUNTIF(空き状況確認テーブル!DS44:DV44,"△")&lt;&gt;0,"△","〇")))</f>
        <v>〇</v>
      </c>
      <c r="DT39" s="220"/>
      <c r="DU39" s="220"/>
      <c r="DV39" s="220"/>
      <c r="DW39" s="220" t="str">
        <f ca="1">IF(COUNTIF(空き状況確認テーブル!DW44:DZ44,"×")&lt;&gt;0,"×",IF(COUNTIF(空き状況確認テーブル!DW44:DZ44,"△")&lt;&gt;0,"△",IF(COUNTIF(空き状況確認テーブル!DW44:DZ44,"△")&lt;&gt;0,"△","〇")))</f>
        <v>△</v>
      </c>
      <c r="DX39" s="220"/>
      <c r="DY39" s="220"/>
      <c r="DZ39" s="220"/>
      <c r="EA39" s="217" t="str">
        <f ca="1">IF(COUNTIF(空き状況確認テーブル!EA44:EC44,"×")&lt;&gt;0,"×",IF(COUNTIF(空き状況確認テーブル!EA44:EC44,"△")&lt;&gt;0,"△",IF(COUNTIF(空き状況確認テーブル!EA44:EC44,"△")&lt;&gt;0,"△","〇")))</f>
        <v>△</v>
      </c>
      <c r="EB39" s="218"/>
      <c r="EC39" s="221"/>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0" t="str">
        <f ca="1">IF(COUNTIF(空き状況確認テーブル!EM44:EP44,"×")&lt;&gt;0,"×",IF(COUNTIF(空き状況確認テーブル!EM44:EP44,"△")&lt;&gt;0,"△",IF(COUNTIF(空き状況確認テーブル!EM44:EP44,"△")&lt;&gt;0,"△","〇")))</f>
        <v>×</v>
      </c>
      <c r="EN39" s="220"/>
      <c r="EO39" s="220"/>
      <c r="EP39" s="220"/>
      <c r="EQ39" s="220" t="str">
        <f ca="1">IF(COUNTIF(空き状況確認テーブル!EQ44:ET44,"×")&lt;&gt;0,"×",IF(COUNTIF(空き状況確認テーブル!EQ44:ET44,"△")&lt;&gt;0,"△",IF(COUNTIF(空き状況確認テーブル!EQ44:ET44,"△")&lt;&gt;0,"△","〇")))</f>
        <v>×</v>
      </c>
      <c r="ER39" s="220"/>
      <c r="ES39" s="220"/>
      <c r="ET39" s="220"/>
      <c r="EU39" s="220" t="str">
        <f ca="1">IF(COUNTIF(空き状況確認テーブル!EU44:EX44,"×")&lt;&gt;0,"×",IF(COUNTIF(空き状況確認テーブル!EU44:EX44,"△")&lt;&gt;0,"△",IF(COUNTIF(空き状況確認テーブル!EU44:EX44,"△")&lt;&gt;0,"△","〇")))</f>
        <v>×</v>
      </c>
      <c r="EV39" s="220"/>
      <c r="EW39" s="220"/>
      <c r="EX39" s="220"/>
      <c r="EY39" s="217" t="str">
        <f ca="1">IF(COUNTIF(空き状況確認テーブル!EY44:FA44,"×")&lt;&gt;0,"×",IF(COUNTIF(空き状況確認テーブル!EY44:FA44,"△")&lt;&gt;0,"△",IF(COUNTIF(空き状況確認テーブル!EY44:FA44,"△")&lt;&gt;0,"△","〇")))</f>
        <v>×</v>
      </c>
      <c r="EZ39" s="218"/>
      <c r="FA39" s="221"/>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0" t="str">
        <f ca="1">IF(COUNTIF(空き状況確認テーブル!FK44:FN44,"×")&lt;&gt;0,"×",IF(COUNTIF(空き状況確認テーブル!FK44:FN44,"△")&lt;&gt;0,"△",IF(COUNTIF(空き状況確認テーブル!FK44:FN44,"△")&lt;&gt;0,"△","〇")))</f>
        <v>×</v>
      </c>
      <c r="FL39" s="220"/>
      <c r="FM39" s="220"/>
      <c r="FN39" s="220"/>
      <c r="FO39" s="220" t="str">
        <f ca="1">IF(COUNTIF(空き状況確認テーブル!FO44:FR44,"×")&lt;&gt;0,"×",IF(COUNTIF(空き状況確認テーブル!FO44:FR44,"△")&lt;&gt;0,"△",IF(COUNTIF(空き状況確認テーブル!FO44:FR44,"△")&lt;&gt;0,"△","〇")))</f>
        <v>×</v>
      </c>
      <c r="FP39" s="220"/>
      <c r="FQ39" s="220"/>
      <c r="FR39" s="220"/>
      <c r="FS39" s="220" t="str">
        <f ca="1">IF(COUNTIF(空き状況確認テーブル!FS44:FV44,"×")&lt;&gt;0,"×",IF(COUNTIF(空き状況確認テーブル!FS44:FV44,"△")&lt;&gt;0,"△",IF(COUNTIF(空き状況確認テーブル!FS44:FV44,"△")&lt;&gt;0,"△","〇")))</f>
        <v>×</v>
      </c>
      <c r="FT39" s="220"/>
      <c r="FU39" s="220"/>
      <c r="FV39" s="220"/>
      <c r="FW39" s="217" t="str">
        <f ca="1">IF(COUNTIF(空き状況確認テーブル!FW44:FY44,"×")&lt;&gt;0,"×",IF(COUNTIF(空き状況確認テーブル!FW44:FY44,"△")&lt;&gt;0,"△",IF(COUNTIF(空き状況確認テーブル!FW44:FY44,"△")&lt;&gt;0,"△","〇")))</f>
        <v>×</v>
      </c>
      <c r="FX39" s="218"/>
      <c r="FY39" s="221"/>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0" t="str">
        <f ca="1">IF(COUNTIF(空き状況確認テーブル!W47:Z47,"×")&lt;&gt;0,"×",IF(COUNTIF(空き状況確認テーブル!W47:Z47,"△")&lt;&gt;0,"△",IF(COUNTIF(空き状況確認テーブル!W47:Z47,"△")&lt;&gt;0,"△","〇")))</f>
        <v>〇</v>
      </c>
      <c r="X41" s="220"/>
      <c r="Y41" s="220"/>
      <c r="Z41" s="220"/>
      <c r="AA41" s="220" t="str">
        <f ca="1">IF(COUNTIF(空き状況確認テーブル!AA47:AD47,"×")&lt;&gt;0,"×",IF(COUNTIF(空き状況確認テーブル!AA47:AD47,"△")&lt;&gt;0,"△",IF(COUNTIF(空き状況確認テーブル!AA47:AD47,"△")&lt;&gt;0,"△","〇")))</f>
        <v>〇</v>
      </c>
      <c r="AB41" s="220"/>
      <c r="AC41" s="220"/>
      <c r="AD41" s="220"/>
      <c r="AE41" s="220" t="str">
        <f ca="1">IF(COUNTIF(空き状況確認テーブル!AE47:AH47,"×")&lt;&gt;0,"×",IF(COUNTIF(空き状況確認テーブル!AE47:AH47,"△")&lt;&gt;0,"△",IF(COUNTIF(空き状況確認テーブル!AE47:AH47,"△")&lt;&gt;0,"△","〇")))</f>
        <v>△</v>
      </c>
      <c r="AF41" s="220"/>
      <c r="AG41" s="220"/>
      <c r="AH41" s="220"/>
      <c r="AI41" s="217" t="str">
        <f ca="1">IF(COUNTIF(空き状況確認テーブル!AI47:AK47,"×")&lt;&gt;0,"×",IF(COUNTIF(空き状況確認テーブル!AI47:AK47,"△")&lt;&gt;0,"△",IF(COUNTIF(空き状況確認テーブル!AI47:AK47,"△")&lt;&gt;0,"△","〇")))</f>
        <v>△</v>
      </c>
      <c r="AJ41" s="218"/>
      <c r="AK41" s="221"/>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0" t="str">
        <f ca="1">IF(COUNTIF(空き状況確認テーブル!AU47:AX47,"×")&lt;&gt;0,"×",IF(COUNTIF(空き状況確認テーブル!AU47:AX47,"△")&lt;&gt;0,"△",IF(COUNTIF(空き状況確認テーブル!AU47:AX47,"△")&lt;&gt;0,"△","〇")))</f>
        <v>〇</v>
      </c>
      <c r="AV41" s="220"/>
      <c r="AW41" s="220"/>
      <c r="AX41" s="220"/>
      <c r="AY41" s="220" t="str">
        <f ca="1">IF(COUNTIF(空き状況確認テーブル!AY47:BB47,"×")&lt;&gt;0,"×",IF(COUNTIF(空き状況確認テーブル!AY47:BB47,"△")&lt;&gt;0,"△",IF(COUNTIF(空き状況確認テーブル!AY47:BB47,"△")&lt;&gt;0,"△","〇")))</f>
        <v>〇</v>
      </c>
      <c r="AZ41" s="220"/>
      <c r="BA41" s="220"/>
      <c r="BB41" s="220"/>
      <c r="BC41" s="220" t="str">
        <f ca="1">IF(COUNTIF(空き状況確認テーブル!BC47:BF47,"×")&lt;&gt;0,"×",IF(COUNTIF(空き状況確認テーブル!BC47:BF47,"△")&lt;&gt;0,"△",IF(COUNTIF(空き状況確認テーブル!BC47:BF47,"△")&lt;&gt;0,"△","〇")))</f>
        <v>△</v>
      </c>
      <c r="BD41" s="220"/>
      <c r="BE41" s="220"/>
      <c r="BF41" s="220"/>
      <c r="BG41" s="217" t="str">
        <f ca="1">IF(COUNTIF(空き状況確認テーブル!BG47:BI47,"×")&lt;&gt;0,"×",IF(COUNTIF(空き状況確認テーブル!BG47:BI47,"△")&lt;&gt;0,"△",IF(COUNTIF(空き状況確認テーブル!BG47:BI47,"△")&lt;&gt;0,"△","〇")))</f>
        <v>△</v>
      </c>
      <c r="BH41" s="218"/>
      <c r="BI41" s="221"/>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0" t="str">
        <f ca="1">IF(COUNTIF(空き状況確認テーブル!BS47:BV47,"×")&lt;&gt;0,"×",IF(COUNTIF(空き状況確認テーブル!BS47:BV47,"△")&lt;&gt;0,"△",IF(COUNTIF(空き状況確認テーブル!BS47:BV47,"△")&lt;&gt;0,"△","〇")))</f>
        <v>〇</v>
      </c>
      <c r="BT41" s="220"/>
      <c r="BU41" s="220"/>
      <c r="BV41" s="220"/>
      <c r="BW41" s="220" t="str">
        <f ca="1">IF(COUNTIF(空き状況確認テーブル!BW47:BZ47,"×")&lt;&gt;0,"×",IF(COUNTIF(空き状況確認テーブル!BW47:BZ47,"△")&lt;&gt;0,"△",IF(COUNTIF(空き状況確認テーブル!BW47:BZ47,"△")&lt;&gt;0,"△","〇")))</f>
        <v>〇</v>
      </c>
      <c r="BX41" s="220"/>
      <c r="BY41" s="220"/>
      <c r="BZ41" s="220"/>
      <c r="CA41" s="220" t="str">
        <f ca="1">IF(COUNTIF(空き状況確認テーブル!CA47:CD47,"×")&lt;&gt;0,"×",IF(COUNTIF(空き状況確認テーブル!CA47:CD47,"△")&lt;&gt;0,"△",IF(COUNTIF(空き状況確認テーブル!CA47:CD47,"△")&lt;&gt;0,"△","〇")))</f>
        <v>△</v>
      </c>
      <c r="CB41" s="220"/>
      <c r="CC41" s="220"/>
      <c r="CD41" s="220"/>
      <c r="CE41" s="217" t="str">
        <f ca="1">IF(COUNTIF(空き状況確認テーブル!CE47:CG47,"×")&lt;&gt;0,"×",IF(COUNTIF(空き状況確認テーブル!CE47:CG47,"△")&lt;&gt;0,"△",IF(COUNTIF(空き状況確認テーブル!CE47:CG47,"△")&lt;&gt;0,"△","〇")))</f>
        <v>△</v>
      </c>
      <c r="CF41" s="218"/>
      <c r="CG41" s="221"/>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0" t="str">
        <f ca="1">IF(COUNTIF(空き状況確認テーブル!CQ47:CT47,"×")&lt;&gt;0,"×",IF(COUNTIF(空き状況確認テーブル!CQ47:CT47,"△")&lt;&gt;0,"△",IF(COUNTIF(空き状況確認テーブル!CQ47:CT47,"△")&lt;&gt;0,"△","〇")))</f>
        <v>〇</v>
      </c>
      <c r="CR41" s="220"/>
      <c r="CS41" s="220"/>
      <c r="CT41" s="220"/>
      <c r="CU41" s="220" t="str">
        <f ca="1">IF(COUNTIF(空き状況確認テーブル!CU47:CX47,"×")&lt;&gt;0,"×",IF(COUNTIF(空き状況確認テーブル!CU47:CX47,"△")&lt;&gt;0,"△",IF(COUNTIF(空き状況確認テーブル!CU47:CX47,"△")&lt;&gt;0,"△","〇")))</f>
        <v>〇</v>
      </c>
      <c r="CV41" s="220"/>
      <c r="CW41" s="220"/>
      <c r="CX41" s="220"/>
      <c r="CY41" s="220" t="str">
        <f ca="1">IF(COUNTIF(空き状況確認テーブル!CY47:DB47,"×")&lt;&gt;0,"×",IF(COUNTIF(空き状況確認テーブル!CY47:DB47,"△")&lt;&gt;0,"△",IF(COUNTIF(空き状況確認テーブル!CY47:DB47,"△")&lt;&gt;0,"△","〇")))</f>
        <v>△</v>
      </c>
      <c r="CZ41" s="220"/>
      <c r="DA41" s="220"/>
      <c r="DB41" s="220"/>
      <c r="DC41" s="217" t="str">
        <f ca="1">IF(COUNTIF(空き状況確認テーブル!DC47:DE47,"×")&lt;&gt;0,"×",IF(COUNTIF(空き状況確認テーブル!DC47:DE47,"△")&lt;&gt;0,"△",IF(COUNTIF(空き状況確認テーブル!DC47:DE47,"△")&lt;&gt;0,"△","〇")))</f>
        <v>△</v>
      </c>
      <c r="DD41" s="218"/>
      <c r="DE41" s="221"/>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0" t="str">
        <f ca="1">IF(COUNTIF(空き状況確認テーブル!DO47:DR47,"×")&lt;&gt;0,"×",IF(COUNTIF(空き状況確認テーブル!DO47:DR47,"△")&lt;&gt;0,"△",IF(COUNTIF(空き状況確認テーブル!DO47:DR47,"△")&lt;&gt;0,"△","〇")))</f>
        <v>〇</v>
      </c>
      <c r="DP41" s="220"/>
      <c r="DQ41" s="220"/>
      <c r="DR41" s="220"/>
      <c r="DS41" s="220" t="str">
        <f ca="1">IF(COUNTIF(空き状況確認テーブル!DS47:DV47,"×")&lt;&gt;0,"×",IF(COUNTIF(空き状況確認テーブル!DS47:DV47,"△")&lt;&gt;0,"△",IF(COUNTIF(空き状況確認テーブル!DS47:DV47,"△")&lt;&gt;0,"△","〇")))</f>
        <v>〇</v>
      </c>
      <c r="DT41" s="220"/>
      <c r="DU41" s="220"/>
      <c r="DV41" s="220"/>
      <c r="DW41" s="220" t="str">
        <f ca="1">IF(COUNTIF(空き状況確認テーブル!DW47:DZ47,"×")&lt;&gt;0,"×",IF(COUNTIF(空き状況確認テーブル!DW47:DZ47,"△")&lt;&gt;0,"△",IF(COUNTIF(空き状況確認テーブル!DW47:DZ47,"△")&lt;&gt;0,"△","〇")))</f>
        <v>△</v>
      </c>
      <c r="DX41" s="220"/>
      <c r="DY41" s="220"/>
      <c r="DZ41" s="220"/>
      <c r="EA41" s="217" t="str">
        <f ca="1">IF(COUNTIF(空き状況確認テーブル!EA47:EC47,"×")&lt;&gt;0,"×",IF(COUNTIF(空き状況確認テーブル!EA47:EC47,"△")&lt;&gt;0,"△",IF(COUNTIF(空き状況確認テーブル!EA47:EC47,"△")&lt;&gt;0,"△","〇")))</f>
        <v>△</v>
      </c>
      <c r="EB41" s="218"/>
      <c r="EC41" s="221"/>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0" t="str">
        <f ca="1">IF(COUNTIF(空き状況確認テーブル!EM47:EP47,"×")&lt;&gt;0,"×",IF(COUNTIF(空き状況確認テーブル!EM47:EP47,"△")&lt;&gt;0,"△",IF(COUNTIF(空き状況確認テーブル!EM47:EP47,"△")&lt;&gt;0,"△","〇")))</f>
        <v>×</v>
      </c>
      <c r="EN41" s="220"/>
      <c r="EO41" s="220"/>
      <c r="EP41" s="220"/>
      <c r="EQ41" s="220" t="str">
        <f ca="1">IF(COUNTIF(空き状況確認テーブル!EQ47:ET47,"×")&lt;&gt;0,"×",IF(COUNTIF(空き状況確認テーブル!EQ47:ET47,"△")&lt;&gt;0,"△",IF(COUNTIF(空き状況確認テーブル!EQ47:ET47,"△")&lt;&gt;0,"△","〇")))</f>
        <v>×</v>
      </c>
      <c r="ER41" s="220"/>
      <c r="ES41" s="220"/>
      <c r="ET41" s="220"/>
      <c r="EU41" s="220" t="str">
        <f ca="1">IF(COUNTIF(空き状況確認テーブル!EU47:EX47,"×")&lt;&gt;0,"×",IF(COUNTIF(空き状況確認テーブル!EU47:EX47,"△")&lt;&gt;0,"△",IF(COUNTIF(空き状況確認テーブル!EU47:EX47,"△")&lt;&gt;0,"△","〇")))</f>
        <v>×</v>
      </c>
      <c r="EV41" s="220"/>
      <c r="EW41" s="220"/>
      <c r="EX41" s="220"/>
      <c r="EY41" s="217" t="str">
        <f ca="1">IF(COUNTIF(空き状況確認テーブル!EY47:FA47,"×")&lt;&gt;0,"×",IF(COUNTIF(空き状況確認テーブル!EY47:FA47,"△")&lt;&gt;0,"△",IF(COUNTIF(空き状況確認テーブル!EY47:FA47,"△")&lt;&gt;0,"△","〇")))</f>
        <v>×</v>
      </c>
      <c r="EZ41" s="218"/>
      <c r="FA41" s="221"/>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0" t="str">
        <f ca="1">IF(COUNTIF(空き状況確認テーブル!FK47:FN47,"×")&lt;&gt;0,"×",IF(COUNTIF(空き状況確認テーブル!FK47:FN47,"△")&lt;&gt;0,"△",IF(COUNTIF(空き状況確認テーブル!FK47:FN47,"△")&lt;&gt;0,"△","〇")))</f>
        <v>×</v>
      </c>
      <c r="FL41" s="220"/>
      <c r="FM41" s="220"/>
      <c r="FN41" s="220"/>
      <c r="FO41" s="220" t="str">
        <f ca="1">IF(COUNTIF(空き状況確認テーブル!FO47:FR47,"×")&lt;&gt;0,"×",IF(COUNTIF(空き状況確認テーブル!FO47:FR47,"△")&lt;&gt;0,"△",IF(COUNTIF(空き状況確認テーブル!FO47:FR47,"△")&lt;&gt;0,"△","〇")))</f>
        <v>×</v>
      </c>
      <c r="FP41" s="220"/>
      <c r="FQ41" s="220"/>
      <c r="FR41" s="220"/>
      <c r="FS41" s="220" t="str">
        <f ca="1">IF(COUNTIF(空き状況確認テーブル!FS47:FV47,"×")&lt;&gt;0,"×",IF(COUNTIF(空き状況確認テーブル!FS47:FV47,"△")&lt;&gt;0,"△",IF(COUNTIF(空き状況確認テーブル!FS47:FV47,"△")&lt;&gt;0,"△","〇")))</f>
        <v>×</v>
      </c>
      <c r="FT41" s="220"/>
      <c r="FU41" s="220"/>
      <c r="FV41" s="220"/>
      <c r="FW41" s="217" t="str">
        <f ca="1">IF(COUNTIF(空き状況確認テーブル!FW47:FY47,"×")&lt;&gt;0,"×",IF(COUNTIF(空き状況確認テーブル!FW47:FY47,"△")&lt;&gt;0,"△",IF(COUNTIF(空き状況確認テーブル!FW47:FY47,"△")&lt;&gt;0,"△","〇")))</f>
        <v>×</v>
      </c>
      <c r="FX41" s="218"/>
      <c r="FY41" s="221"/>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0" t="str">
        <f ca="1">IF(COUNTIF(空き状況確認テーブル!W48:Z48,"×")&lt;&gt;0,"×",IF(COUNTIF(空き状況確認テーブル!W48:Z48,"△")&lt;&gt;0,"△",IF(COUNTIF(空き状況確認テーブル!W48:Z48,"△")&lt;&gt;0,"△","〇")))</f>
        <v>〇</v>
      </c>
      <c r="X42" s="220"/>
      <c r="Y42" s="220"/>
      <c r="Z42" s="220"/>
      <c r="AA42" s="220" t="str">
        <f ca="1">IF(COUNTIF(空き状況確認テーブル!AA48:AD48,"×")&lt;&gt;0,"×",IF(COUNTIF(空き状況確認テーブル!AA48:AD48,"△")&lt;&gt;0,"△",IF(COUNTIF(空き状況確認テーブル!AA48:AD48,"△")&lt;&gt;0,"△","〇")))</f>
        <v>〇</v>
      </c>
      <c r="AB42" s="220"/>
      <c r="AC42" s="220"/>
      <c r="AD42" s="220"/>
      <c r="AE42" s="220" t="str">
        <f ca="1">IF(COUNTIF(空き状況確認テーブル!AE48:AH48,"×")&lt;&gt;0,"×",IF(COUNTIF(空き状況確認テーブル!AE48:AH48,"△")&lt;&gt;0,"△",IF(COUNTIF(空き状況確認テーブル!AE48:AH48,"△")&lt;&gt;0,"△","〇")))</f>
        <v>△</v>
      </c>
      <c r="AF42" s="220"/>
      <c r="AG42" s="220"/>
      <c r="AH42" s="220"/>
      <c r="AI42" s="217" t="str">
        <f ca="1">IF(COUNTIF(空き状況確認テーブル!AI48:AK48,"×")&lt;&gt;0,"×",IF(COUNTIF(空き状況確認テーブル!AI48:AK48,"△")&lt;&gt;0,"△",IF(COUNTIF(空き状況確認テーブル!AI48:AK48,"△")&lt;&gt;0,"△","〇")))</f>
        <v>△</v>
      </c>
      <c r="AJ42" s="218"/>
      <c r="AK42" s="221"/>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0" t="str">
        <f ca="1">IF(COUNTIF(空き状況確認テーブル!AU48:AX48,"×")&lt;&gt;0,"×",IF(COUNTIF(空き状況確認テーブル!AU48:AX48,"△")&lt;&gt;0,"△",IF(COUNTIF(空き状況確認テーブル!AU48:AX48,"△")&lt;&gt;0,"△","〇")))</f>
        <v>〇</v>
      </c>
      <c r="AV42" s="220"/>
      <c r="AW42" s="220"/>
      <c r="AX42" s="220"/>
      <c r="AY42" s="220" t="str">
        <f ca="1">IF(COUNTIF(空き状況確認テーブル!AY48:BB48,"×")&lt;&gt;0,"×",IF(COUNTIF(空き状況確認テーブル!AY48:BB48,"△")&lt;&gt;0,"△",IF(COUNTIF(空き状況確認テーブル!AY48:BB48,"△")&lt;&gt;0,"△","〇")))</f>
        <v>〇</v>
      </c>
      <c r="AZ42" s="220"/>
      <c r="BA42" s="220"/>
      <c r="BB42" s="220"/>
      <c r="BC42" s="220" t="str">
        <f ca="1">IF(COUNTIF(空き状況確認テーブル!BC48:BF48,"×")&lt;&gt;0,"×",IF(COUNTIF(空き状況確認テーブル!BC48:BF48,"△")&lt;&gt;0,"△",IF(COUNTIF(空き状況確認テーブル!BC48:BF48,"△")&lt;&gt;0,"△","〇")))</f>
        <v>△</v>
      </c>
      <c r="BD42" s="220"/>
      <c r="BE42" s="220"/>
      <c r="BF42" s="220"/>
      <c r="BG42" s="217" t="str">
        <f ca="1">IF(COUNTIF(空き状況確認テーブル!BG48:BI48,"×")&lt;&gt;0,"×",IF(COUNTIF(空き状況確認テーブル!BG48:BI48,"△")&lt;&gt;0,"△",IF(COUNTIF(空き状況確認テーブル!BG48:BI48,"△")&lt;&gt;0,"△","〇")))</f>
        <v>△</v>
      </c>
      <c r="BH42" s="218"/>
      <c r="BI42" s="221"/>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0" t="str">
        <f ca="1">IF(COUNTIF(空き状況確認テーブル!BS48:BV48,"×")&lt;&gt;0,"×",IF(COUNTIF(空き状況確認テーブル!BS48:BV48,"△")&lt;&gt;0,"△",IF(COUNTIF(空き状況確認テーブル!BS48:BV48,"△")&lt;&gt;0,"△","〇")))</f>
        <v>〇</v>
      </c>
      <c r="BT42" s="220"/>
      <c r="BU42" s="220"/>
      <c r="BV42" s="220"/>
      <c r="BW42" s="220" t="str">
        <f ca="1">IF(COUNTIF(空き状況確認テーブル!BW48:BZ48,"×")&lt;&gt;0,"×",IF(COUNTIF(空き状況確認テーブル!BW48:BZ48,"△")&lt;&gt;0,"△",IF(COUNTIF(空き状況確認テーブル!BW48:BZ48,"△")&lt;&gt;0,"△","〇")))</f>
        <v>〇</v>
      </c>
      <c r="BX42" s="220"/>
      <c r="BY42" s="220"/>
      <c r="BZ42" s="220"/>
      <c r="CA42" s="220" t="str">
        <f ca="1">IF(COUNTIF(空き状況確認テーブル!CA48:CD48,"×")&lt;&gt;0,"×",IF(COUNTIF(空き状況確認テーブル!CA48:CD48,"△")&lt;&gt;0,"△",IF(COUNTIF(空き状況確認テーブル!CA48:CD48,"△")&lt;&gt;0,"△","〇")))</f>
        <v>△</v>
      </c>
      <c r="CB42" s="220"/>
      <c r="CC42" s="220"/>
      <c r="CD42" s="220"/>
      <c r="CE42" s="217" t="str">
        <f ca="1">IF(COUNTIF(空き状況確認テーブル!CE48:CG48,"×")&lt;&gt;0,"×",IF(COUNTIF(空き状況確認テーブル!CE48:CG48,"△")&lt;&gt;0,"△",IF(COUNTIF(空き状況確認テーブル!CE48:CG48,"△")&lt;&gt;0,"△","〇")))</f>
        <v>△</v>
      </c>
      <c r="CF42" s="218"/>
      <c r="CG42" s="221"/>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0" t="str">
        <f ca="1">IF(COUNTIF(空き状況確認テーブル!CQ48:CT48,"×")&lt;&gt;0,"×",IF(COUNTIF(空き状況確認テーブル!CQ48:CT48,"△")&lt;&gt;0,"△",IF(COUNTIF(空き状況確認テーブル!CQ48:CT48,"△")&lt;&gt;0,"△","〇")))</f>
        <v>〇</v>
      </c>
      <c r="CR42" s="220"/>
      <c r="CS42" s="220"/>
      <c r="CT42" s="220"/>
      <c r="CU42" s="220" t="str">
        <f ca="1">IF(COUNTIF(空き状況確認テーブル!CU48:CX48,"×")&lt;&gt;0,"×",IF(COUNTIF(空き状況確認テーブル!CU48:CX48,"△")&lt;&gt;0,"△",IF(COUNTIF(空き状況確認テーブル!CU48:CX48,"△")&lt;&gt;0,"△","〇")))</f>
        <v>〇</v>
      </c>
      <c r="CV42" s="220"/>
      <c r="CW42" s="220"/>
      <c r="CX42" s="220"/>
      <c r="CY42" s="220" t="str">
        <f ca="1">IF(COUNTIF(空き状況確認テーブル!CY48:DB48,"×")&lt;&gt;0,"×",IF(COUNTIF(空き状況確認テーブル!CY48:DB48,"△")&lt;&gt;0,"△",IF(COUNTIF(空き状況確認テーブル!CY48:DB48,"△")&lt;&gt;0,"△","〇")))</f>
        <v>△</v>
      </c>
      <c r="CZ42" s="220"/>
      <c r="DA42" s="220"/>
      <c r="DB42" s="220"/>
      <c r="DC42" s="217" t="str">
        <f ca="1">IF(COUNTIF(空き状況確認テーブル!DC48:DE48,"×")&lt;&gt;0,"×",IF(COUNTIF(空き状況確認テーブル!DC48:DE48,"△")&lt;&gt;0,"△",IF(COUNTIF(空き状況確認テーブル!DC48:DE48,"△")&lt;&gt;0,"△","〇")))</f>
        <v>△</v>
      </c>
      <c r="DD42" s="218"/>
      <c r="DE42" s="221"/>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0" t="str">
        <f ca="1">IF(COUNTIF(空き状況確認テーブル!DO48:DR48,"×")&lt;&gt;0,"×",IF(COUNTIF(空き状況確認テーブル!DO48:DR48,"△")&lt;&gt;0,"△",IF(COUNTIF(空き状況確認テーブル!DO48:DR48,"△")&lt;&gt;0,"△","〇")))</f>
        <v>〇</v>
      </c>
      <c r="DP42" s="220"/>
      <c r="DQ42" s="220"/>
      <c r="DR42" s="220"/>
      <c r="DS42" s="220" t="str">
        <f ca="1">IF(COUNTIF(空き状況確認テーブル!DS48:DV48,"×")&lt;&gt;0,"×",IF(COUNTIF(空き状況確認テーブル!DS48:DV48,"△")&lt;&gt;0,"△",IF(COUNTIF(空き状況確認テーブル!DS48:DV48,"△")&lt;&gt;0,"△","〇")))</f>
        <v>〇</v>
      </c>
      <c r="DT42" s="220"/>
      <c r="DU42" s="220"/>
      <c r="DV42" s="220"/>
      <c r="DW42" s="220" t="str">
        <f ca="1">IF(COUNTIF(空き状況確認テーブル!DW48:DZ48,"×")&lt;&gt;0,"×",IF(COUNTIF(空き状況確認テーブル!DW48:DZ48,"△")&lt;&gt;0,"△",IF(COUNTIF(空き状況確認テーブル!DW48:DZ48,"△")&lt;&gt;0,"△","〇")))</f>
        <v>△</v>
      </c>
      <c r="DX42" s="220"/>
      <c r="DY42" s="220"/>
      <c r="DZ42" s="220"/>
      <c r="EA42" s="217" t="str">
        <f ca="1">IF(COUNTIF(空き状況確認テーブル!EA48:EC48,"×")&lt;&gt;0,"×",IF(COUNTIF(空き状況確認テーブル!EA48:EC48,"△")&lt;&gt;0,"△",IF(COUNTIF(空き状況確認テーブル!EA48:EC48,"△")&lt;&gt;0,"△","〇")))</f>
        <v>△</v>
      </c>
      <c r="EB42" s="218"/>
      <c r="EC42" s="221"/>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0" t="str">
        <f ca="1">IF(COUNTIF(空き状況確認テーブル!EM48:EP48,"×")&lt;&gt;0,"×",IF(COUNTIF(空き状況確認テーブル!EM48:EP48,"△")&lt;&gt;0,"△",IF(COUNTIF(空き状況確認テーブル!EM48:EP48,"△")&lt;&gt;0,"△","〇")))</f>
        <v>×</v>
      </c>
      <c r="EN42" s="220"/>
      <c r="EO42" s="220"/>
      <c r="EP42" s="220"/>
      <c r="EQ42" s="220" t="str">
        <f ca="1">IF(COUNTIF(空き状況確認テーブル!EQ48:ET48,"×")&lt;&gt;0,"×",IF(COUNTIF(空き状況確認テーブル!EQ48:ET48,"△")&lt;&gt;0,"△",IF(COUNTIF(空き状況確認テーブル!EQ48:ET48,"△")&lt;&gt;0,"△","〇")))</f>
        <v>×</v>
      </c>
      <c r="ER42" s="220"/>
      <c r="ES42" s="220"/>
      <c r="ET42" s="220"/>
      <c r="EU42" s="220" t="str">
        <f ca="1">IF(COUNTIF(空き状況確認テーブル!EU48:EX48,"×")&lt;&gt;0,"×",IF(COUNTIF(空き状況確認テーブル!EU48:EX48,"△")&lt;&gt;0,"△",IF(COUNTIF(空き状況確認テーブル!EU48:EX48,"△")&lt;&gt;0,"△","〇")))</f>
        <v>×</v>
      </c>
      <c r="EV42" s="220"/>
      <c r="EW42" s="220"/>
      <c r="EX42" s="220"/>
      <c r="EY42" s="217" t="str">
        <f ca="1">IF(COUNTIF(空き状況確認テーブル!EY48:FA48,"×")&lt;&gt;0,"×",IF(COUNTIF(空き状況確認テーブル!EY48:FA48,"△")&lt;&gt;0,"△",IF(COUNTIF(空き状況確認テーブル!EY48:FA48,"△")&lt;&gt;0,"△","〇")))</f>
        <v>×</v>
      </c>
      <c r="EZ42" s="218"/>
      <c r="FA42" s="221"/>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0" t="str">
        <f ca="1">IF(COUNTIF(空き状況確認テーブル!FK48:FN48,"×")&lt;&gt;0,"×",IF(COUNTIF(空き状況確認テーブル!FK48:FN48,"△")&lt;&gt;0,"△",IF(COUNTIF(空き状況確認テーブル!FK48:FN48,"△")&lt;&gt;0,"△","〇")))</f>
        <v>×</v>
      </c>
      <c r="FL42" s="220"/>
      <c r="FM42" s="220"/>
      <c r="FN42" s="220"/>
      <c r="FO42" s="220" t="str">
        <f ca="1">IF(COUNTIF(空き状況確認テーブル!FO48:FR48,"×")&lt;&gt;0,"×",IF(COUNTIF(空き状況確認テーブル!FO48:FR48,"△")&lt;&gt;0,"△",IF(COUNTIF(空き状況確認テーブル!FO48:FR48,"△")&lt;&gt;0,"△","〇")))</f>
        <v>×</v>
      </c>
      <c r="FP42" s="220"/>
      <c r="FQ42" s="220"/>
      <c r="FR42" s="220"/>
      <c r="FS42" s="220" t="str">
        <f ca="1">IF(COUNTIF(空き状況確認テーブル!FS48:FV48,"×")&lt;&gt;0,"×",IF(COUNTIF(空き状況確認テーブル!FS48:FV48,"△")&lt;&gt;0,"△",IF(COUNTIF(空き状況確認テーブル!FS48:FV48,"△")&lt;&gt;0,"△","〇")))</f>
        <v>×</v>
      </c>
      <c r="FT42" s="220"/>
      <c r="FU42" s="220"/>
      <c r="FV42" s="220"/>
      <c r="FW42" s="217" t="str">
        <f ca="1">IF(COUNTIF(空き状況確認テーブル!FW48:FY48,"×")&lt;&gt;0,"×",IF(COUNTIF(空き状況確認テーブル!FW48:FY48,"△")&lt;&gt;0,"△",IF(COUNTIF(空き状況確認テーブル!FW48:FY48,"△")&lt;&gt;0,"△","〇")))</f>
        <v>×</v>
      </c>
      <c r="FX42" s="218"/>
      <c r="FY42" s="221"/>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0" t="str">
        <f ca="1">IF(COUNTIF(空き状況確認テーブル!W49:Z49,"×")&lt;&gt;0,"×",IF(COUNTIF(空き状況確認テーブル!W49:Z49,"△")&lt;&gt;0,"△",IF(COUNTIF(空き状況確認テーブル!W49:Z49,"△")&lt;&gt;0,"△","〇")))</f>
        <v>〇</v>
      </c>
      <c r="X43" s="220"/>
      <c r="Y43" s="220"/>
      <c r="Z43" s="220"/>
      <c r="AA43" s="220" t="str">
        <f ca="1">IF(COUNTIF(空き状況確認テーブル!AA49:AD49,"×")&lt;&gt;0,"×",IF(COUNTIF(空き状況確認テーブル!AA49:AD49,"△")&lt;&gt;0,"△",IF(COUNTIF(空き状況確認テーブル!AA49:AD49,"△")&lt;&gt;0,"△","〇")))</f>
        <v>〇</v>
      </c>
      <c r="AB43" s="220"/>
      <c r="AC43" s="220"/>
      <c r="AD43" s="220"/>
      <c r="AE43" s="220" t="str">
        <f ca="1">IF(COUNTIF(空き状況確認テーブル!AE49:AH49,"×")&lt;&gt;0,"×",IF(COUNTIF(空き状況確認テーブル!AE49:AH49,"△")&lt;&gt;0,"△",IF(COUNTIF(空き状況確認テーブル!AE49:AH49,"△")&lt;&gt;0,"△","〇")))</f>
        <v>△</v>
      </c>
      <c r="AF43" s="220"/>
      <c r="AG43" s="220"/>
      <c r="AH43" s="220"/>
      <c r="AI43" s="217" t="str">
        <f ca="1">IF(COUNTIF(空き状況確認テーブル!AI49:AK49,"×")&lt;&gt;0,"×",IF(COUNTIF(空き状況確認テーブル!AI49:AK49,"△")&lt;&gt;0,"△",IF(COUNTIF(空き状況確認テーブル!AI49:AK49,"△")&lt;&gt;0,"△","〇")))</f>
        <v>△</v>
      </c>
      <c r="AJ43" s="218"/>
      <c r="AK43" s="221"/>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0" t="str">
        <f ca="1">IF(COUNTIF(空き状況確認テーブル!AU49:AX49,"×")&lt;&gt;0,"×",IF(COUNTIF(空き状況確認テーブル!AU49:AX49,"△")&lt;&gt;0,"△",IF(COUNTIF(空き状況確認テーブル!AU49:AX49,"△")&lt;&gt;0,"△","〇")))</f>
        <v>〇</v>
      </c>
      <c r="AV43" s="220"/>
      <c r="AW43" s="220"/>
      <c r="AX43" s="220"/>
      <c r="AY43" s="220" t="str">
        <f ca="1">IF(COUNTIF(空き状況確認テーブル!AY49:BB49,"×")&lt;&gt;0,"×",IF(COUNTIF(空き状況確認テーブル!AY49:BB49,"△")&lt;&gt;0,"△",IF(COUNTIF(空き状況確認テーブル!AY49:BB49,"△")&lt;&gt;0,"△","〇")))</f>
        <v>〇</v>
      </c>
      <c r="AZ43" s="220"/>
      <c r="BA43" s="220"/>
      <c r="BB43" s="220"/>
      <c r="BC43" s="220" t="str">
        <f ca="1">IF(COUNTIF(空き状況確認テーブル!BC49:BF49,"×")&lt;&gt;0,"×",IF(COUNTIF(空き状況確認テーブル!BC49:BF49,"△")&lt;&gt;0,"△",IF(COUNTIF(空き状況確認テーブル!BC49:BF49,"△")&lt;&gt;0,"△","〇")))</f>
        <v>△</v>
      </c>
      <c r="BD43" s="220"/>
      <c r="BE43" s="220"/>
      <c r="BF43" s="220"/>
      <c r="BG43" s="217" t="str">
        <f ca="1">IF(COUNTIF(空き状況確認テーブル!BG49:BI49,"×")&lt;&gt;0,"×",IF(COUNTIF(空き状況確認テーブル!BG49:BI49,"△")&lt;&gt;0,"△",IF(COUNTIF(空き状況確認テーブル!BG49:BI49,"△")&lt;&gt;0,"△","〇")))</f>
        <v>△</v>
      </c>
      <c r="BH43" s="218"/>
      <c r="BI43" s="221"/>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0" t="str">
        <f ca="1">IF(COUNTIF(空き状況確認テーブル!BS49:BV49,"×")&lt;&gt;0,"×",IF(COUNTIF(空き状況確認テーブル!BS49:BV49,"△")&lt;&gt;0,"△",IF(COUNTIF(空き状況確認テーブル!BS49:BV49,"△")&lt;&gt;0,"△","〇")))</f>
        <v>〇</v>
      </c>
      <c r="BT43" s="220"/>
      <c r="BU43" s="220"/>
      <c r="BV43" s="220"/>
      <c r="BW43" s="220" t="str">
        <f ca="1">IF(COUNTIF(空き状況確認テーブル!BW49:BZ49,"×")&lt;&gt;0,"×",IF(COUNTIF(空き状況確認テーブル!BW49:BZ49,"△")&lt;&gt;0,"△",IF(COUNTIF(空き状況確認テーブル!BW49:BZ49,"△")&lt;&gt;0,"△","〇")))</f>
        <v>〇</v>
      </c>
      <c r="BX43" s="220"/>
      <c r="BY43" s="220"/>
      <c r="BZ43" s="220"/>
      <c r="CA43" s="220" t="str">
        <f ca="1">IF(COUNTIF(空き状況確認テーブル!CA49:CD49,"×")&lt;&gt;0,"×",IF(COUNTIF(空き状況確認テーブル!CA49:CD49,"△")&lt;&gt;0,"△",IF(COUNTIF(空き状況確認テーブル!CA49:CD49,"△")&lt;&gt;0,"△","〇")))</f>
        <v>△</v>
      </c>
      <c r="CB43" s="220"/>
      <c r="CC43" s="220"/>
      <c r="CD43" s="220"/>
      <c r="CE43" s="217" t="str">
        <f ca="1">IF(COUNTIF(空き状況確認テーブル!CE49:CG49,"×")&lt;&gt;0,"×",IF(COUNTIF(空き状況確認テーブル!CE49:CG49,"△")&lt;&gt;0,"△",IF(COUNTIF(空き状況確認テーブル!CE49:CG49,"△")&lt;&gt;0,"△","〇")))</f>
        <v>△</v>
      </c>
      <c r="CF43" s="218"/>
      <c r="CG43" s="221"/>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0" t="str">
        <f ca="1">IF(COUNTIF(空き状況確認テーブル!CQ49:CT49,"×")&lt;&gt;0,"×",IF(COUNTIF(空き状況確認テーブル!CQ49:CT49,"△")&lt;&gt;0,"△",IF(COUNTIF(空き状況確認テーブル!CQ49:CT49,"△")&lt;&gt;0,"△","〇")))</f>
        <v>×</v>
      </c>
      <c r="CR43" s="220"/>
      <c r="CS43" s="220"/>
      <c r="CT43" s="220"/>
      <c r="CU43" s="220" t="str">
        <f ca="1">IF(COUNTIF(空き状況確認テーブル!CU49:CX49,"×")&lt;&gt;0,"×",IF(COUNTIF(空き状況確認テーブル!CU49:CX49,"△")&lt;&gt;0,"△",IF(COUNTIF(空き状況確認テーブル!CU49:CX49,"△")&lt;&gt;0,"△","〇")))</f>
        <v>×</v>
      </c>
      <c r="CV43" s="220"/>
      <c r="CW43" s="220"/>
      <c r="CX43" s="220"/>
      <c r="CY43" s="220" t="str">
        <f ca="1">IF(COUNTIF(空き状況確認テーブル!CY49:DB49,"×")&lt;&gt;0,"×",IF(COUNTIF(空き状況確認テーブル!CY49:DB49,"△")&lt;&gt;0,"△",IF(COUNTIF(空き状況確認テーブル!CY49:DB49,"△")&lt;&gt;0,"△","〇")))</f>
        <v>△</v>
      </c>
      <c r="CZ43" s="220"/>
      <c r="DA43" s="220"/>
      <c r="DB43" s="220"/>
      <c r="DC43" s="217" t="str">
        <f ca="1">IF(COUNTIF(空き状況確認テーブル!DC49:DE49,"×")&lt;&gt;0,"×",IF(COUNTIF(空き状況確認テーブル!DC49:DE49,"△")&lt;&gt;0,"△",IF(COUNTIF(空き状況確認テーブル!DC49:DE49,"△")&lt;&gt;0,"△","〇")))</f>
        <v>△</v>
      </c>
      <c r="DD43" s="218"/>
      <c r="DE43" s="221"/>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0" t="str">
        <f ca="1">IF(COUNTIF(空き状況確認テーブル!DO49:DR49,"×")&lt;&gt;0,"×",IF(COUNTIF(空き状況確認テーブル!DO49:DR49,"△")&lt;&gt;0,"△",IF(COUNTIF(空き状況確認テーブル!DO49:DR49,"△")&lt;&gt;0,"△","〇")))</f>
        <v>〇</v>
      </c>
      <c r="DP43" s="220"/>
      <c r="DQ43" s="220"/>
      <c r="DR43" s="220"/>
      <c r="DS43" s="220" t="str">
        <f ca="1">IF(COUNTIF(空き状況確認テーブル!DS49:DV49,"×")&lt;&gt;0,"×",IF(COUNTIF(空き状況確認テーブル!DS49:DV49,"△")&lt;&gt;0,"△",IF(COUNTIF(空き状況確認テーブル!DS49:DV49,"△")&lt;&gt;0,"△","〇")))</f>
        <v>〇</v>
      </c>
      <c r="DT43" s="220"/>
      <c r="DU43" s="220"/>
      <c r="DV43" s="220"/>
      <c r="DW43" s="220" t="str">
        <f ca="1">IF(COUNTIF(空き状況確認テーブル!DW49:DZ49,"×")&lt;&gt;0,"×",IF(COUNTIF(空き状況確認テーブル!DW49:DZ49,"△")&lt;&gt;0,"△",IF(COUNTIF(空き状況確認テーブル!DW49:DZ49,"△")&lt;&gt;0,"△","〇")))</f>
        <v>△</v>
      </c>
      <c r="DX43" s="220"/>
      <c r="DY43" s="220"/>
      <c r="DZ43" s="220"/>
      <c r="EA43" s="217" t="str">
        <f ca="1">IF(COUNTIF(空き状況確認テーブル!EA49:EC49,"×")&lt;&gt;0,"×",IF(COUNTIF(空き状況確認テーブル!EA49:EC49,"△")&lt;&gt;0,"△",IF(COUNTIF(空き状況確認テーブル!EA49:EC49,"△")&lt;&gt;0,"△","〇")))</f>
        <v>△</v>
      </c>
      <c r="EB43" s="218"/>
      <c r="EC43" s="221"/>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0" t="str">
        <f ca="1">IF(COUNTIF(空き状況確認テーブル!EM49:EP49,"×")&lt;&gt;0,"×",IF(COUNTIF(空き状況確認テーブル!EM49:EP49,"△")&lt;&gt;0,"△",IF(COUNTIF(空き状況確認テーブル!EM49:EP49,"△")&lt;&gt;0,"△","〇")))</f>
        <v>×</v>
      </c>
      <c r="EN43" s="220"/>
      <c r="EO43" s="220"/>
      <c r="EP43" s="220"/>
      <c r="EQ43" s="220" t="str">
        <f ca="1">IF(COUNTIF(空き状況確認テーブル!EQ49:ET49,"×")&lt;&gt;0,"×",IF(COUNTIF(空き状況確認テーブル!EQ49:ET49,"△")&lt;&gt;0,"△",IF(COUNTIF(空き状況確認テーブル!EQ49:ET49,"△")&lt;&gt;0,"△","〇")))</f>
        <v>×</v>
      </c>
      <c r="ER43" s="220"/>
      <c r="ES43" s="220"/>
      <c r="ET43" s="220"/>
      <c r="EU43" s="220" t="str">
        <f ca="1">IF(COUNTIF(空き状況確認テーブル!EU49:EX49,"×")&lt;&gt;0,"×",IF(COUNTIF(空き状況確認テーブル!EU49:EX49,"△")&lt;&gt;0,"△",IF(COUNTIF(空き状況確認テーブル!EU49:EX49,"△")&lt;&gt;0,"△","〇")))</f>
        <v>×</v>
      </c>
      <c r="EV43" s="220"/>
      <c r="EW43" s="220"/>
      <c r="EX43" s="220"/>
      <c r="EY43" s="217" t="str">
        <f ca="1">IF(COUNTIF(空き状況確認テーブル!EY49:FA49,"×")&lt;&gt;0,"×",IF(COUNTIF(空き状況確認テーブル!EY49:FA49,"△")&lt;&gt;0,"△",IF(COUNTIF(空き状況確認テーブル!EY49:FA49,"△")&lt;&gt;0,"△","〇")))</f>
        <v>×</v>
      </c>
      <c r="EZ43" s="218"/>
      <c r="FA43" s="221"/>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0" t="str">
        <f ca="1">IF(COUNTIF(空き状況確認テーブル!FK49:FN49,"×")&lt;&gt;0,"×",IF(COUNTIF(空き状況確認テーブル!FK49:FN49,"△")&lt;&gt;0,"△",IF(COUNTIF(空き状況確認テーブル!FK49:FN49,"△")&lt;&gt;0,"△","〇")))</f>
        <v>×</v>
      </c>
      <c r="FL43" s="220"/>
      <c r="FM43" s="220"/>
      <c r="FN43" s="220"/>
      <c r="FO43" s="220" t="str">
        <f ca="1">IF(COUNTIF(空き状況確認テーブル!FO49:FR49,"×")&lt;&gt;0,"×",IF(COUNTIF(空き状況確認テーブル!FO49:FR49,"△")&lt;&gt;0,"△",IF(COUNTIF(空き状況確認テーブル!FO49:FR49,"△")&lt;&gt;0,"△","〇")))</f>
        <v>×</v>
      </c>
      <c r="FP43" s="220"/>
      <c r="FQ43" s="220"/>
      <c r="FR43" s="220"/>
      <c r="FS43" s="220" t="str">
        <f ca="1">IF(COUNTIF(空き状況確認テーブル!FS49:FV49,"×")&lt;&gt;0,"×",IF(COUNTIF(空き状況確認テーブル!FS49:FV49,"△")&lt;&gt;0,"△",IF(COUNTIF(空き状況確認テーブル!FS49:FV49,"△")&lt;&gt;0,"△","〇")))</f>
        <v>×</v>
      </c>
      <c r="FT43" s="220"/>
      <c r="FU43" s="220"/>
      <c r="FV43" s="220"/>
      <c r="FW43" s="217" t="str">
        <f ca="1">IF(COUNTIF(空き状況確認テーブル!FW49:FY49,"×")&lt;&gt;0,"×",IF(COUNTIF(空き状況確認テーブル!FW49:FY49,"△")&lt;&gt;0,"△",IF(COUNTIF(空き状況確認テーブル!FW49:FY49,"△")&lt;&gt;0,"△","〇")))</f>
        <v>×</v>
      </c>
      <c r="FX43" s="218"/>
      <c r="FY43" s="221"/>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0" t="str">
        <f ca="1">IF(COUNTIF(空き状況確認テーブル!W50:Z50,"×")&lt;&gt;0,"×",IF(COUNTIF(空き状況確認テーブル!W50:Z50,"△")&lt;&gt;0,"△",IF(COUNTIF(空き状況確認テーブル!W50:Z50,"△")&lt;&gt;0,"△","〇")))</f>
        <v>〇</v>
      </c>
      <c r="X44" s="220"/>
      <c r="Y44" s="220"/>
      <c r="Z44" s="220"/>
      <c r="AA44" s="220" t="str">
        <f ca="1">IF(COUNTIF(空き状況確認テーブル!AA50:AD50,"×")&lt;&gt;0,"×",IF(COUNTIF(空き状況確認テーブル!AA50:AD50,"△")&lt;&gt;0,"△",IF(COUNTIF(空き状況確認テーブル!AA50:AD50,"△")&lt;&gt;0,"△","〇")))</f>
        <v>〇</v>
      </c>
      <c r="AB44" s="220"/>
      <c r="AC44" s="220"/>
      <c r="AD44" s="220"/>
      <c r="AE44" s="220" t="str">
        <f ca="1">IF(COUNTIF(空き状況確認テーブル!AE50:AH50,"×")&lt;&gt;0,"×",IF(COUNTIF(空き状況確認テーブル!AE50:AH50,"△")&lt;&gt;0,"△",IF(COUNTIF(空き状況確認テーブル!AE50:AH50,"△")&lt;&gt;0,"△","〇")))</f>
        <v>△</v>
      </c>
      <c r="AF44" s="220"/>
      <c r="AG44" s="220"/>
      <c r="AH44" s="220"/>
      <c r="AI44" s="217" t="str">
        <f ca="1">IF(COUNTIF(空き状況確認テーブル!AI50:AK50,"×")&lt;&gt;0,"×",IF(COUNTIF(空き状況確認テーブル!AI50:AK50,"△")&lt;&gt;0,"△",IF(COUNTIF(空き状況確認テーブル!AI50:AK50,"△")&lt;&gt;0,"△","〇")))</f>
        <v>△</v>
      </c>
      <c r="AJ44" s="218"/>
      <c r="AK44" s="221"/>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0" t="str">
        <f ca="1">IF(COUNTIF(空き状況確認テーブル!AU50:AX50,"×")&lt;&gt;0,"×",IF(COUNTIF(空き状況確認テーブル!AU50:AX50,"△")&lt;&gt;0,"△",IF(COUNTIF(空き状況確認テーブル!AU50:AX50,"△")&lt;&gt;0,"△","〇")))</f>
        <v>〇</v>
      </c>
      <c r="AV44" s="220"/>
      <c r="AW44" s="220"/>
      <c r="AX44" s="220"/>
      <c r="AY44" s="220" t="str">
        <f ca="1">IF(COUNTIF(空き状況確認テーブル!AY50:BB50,"×")&lt;&gt;0,"×",IF(COUNTIF(空き状況確認テーブル!AY50:BB50,"△")&lt;&gt;0,"△",IF(COUNTIF(空き状況確認テーブル!AY50:BB50,"△")&lt;&gt;0,"△","〇")))</f>
        <v>〇</v>
      </c>
      <c r="AZ44" s="220"/>
      <c r="BA44" s="220"/>
      <c r="BB44" s="220"/>
      <c r="BC44" s="220" t="str">
        <f ca="1">IF(COUNTIF(空き状況確認テーブル!BC50:BF50,"×")&lt;&gt;0,"×",IF(COUNTIF(空き状況確認テーブル!BC50:BF50,"△")&lt;&gt;0,"△",IF(COUNTIF(空き状況確認テーブル!BC50:BF50,"△")&lt;&gt;0,"△","〇")))</f>
        <v>△</v>
      </c>
      <c r="BD44" s="220"/>
      <c r="BE44" s="220"/>
      <c r="BF44" s="220"/>
      <c r="BG44" s="217" t="str">
        <f ca="1">IF(COUNTIF(空き状況確認テーブル!BG50:BI50,"×")&lt;&gt;0,"×",IF(COUNTIF(空き状況確認テーブル!BG50:BI50,"△")&lt;&gt;0,"△",IF(COUNTIF(空き状況確認テーブル!BG50:BI50,"△")&lt;&gt;0,"△","〇")))</f>
        <v>△</v>
      </c>
      <c r="BH44" s="218"/>
      <c r="BI44" s="221"/>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0" t="str">
        <f ca="1">IF(COUNTIF(空き状況確認テーブル!BS50:BV50,"×")&lt;&gt;0,"×",IF(COUNTIF(空き状況確認テーブル!BS50:BV50,"△")&lt;&gt;0,"△",IF(COUNTIF(空き状況確認テーブル!BS50:BV50,"△")&lt;&gt;0,"△","〇")))</f>
        <v>〇</v>
      </c>
      <c r="BT44" s="220"/>
      <c r="BU44" s="220"/>
      <c r="BV44" s="220"/>
      <c r="BW44" s="220" t="str">
        <f ca="1">IF(COUNTIF(空き状況確認テーブル!BW50:BZ50,"×")&lt;&gt;0,"×",IF(COUNTIF(空き状況確認テーブル!BW50:BZ50,"△")&lt;&gt;0,"△",IF(COUNTIF(空き状況確認テーブル!BW50:BZ50,"△")&lt;&gt;0,"△","〇")))</f>
        <v>〇</v>
      </c>
      <c r="BX44" s="220"/>
      <c r="BY44" s="220"/>
      <c r="BZ44" s="220"/>
      <c r="CA44" s="220" t="str">
        <f ca="1">IF(COUNTIF(空き状況確認テーブル!CA50:CD50,"×")&lt;&gt;0,"×",IF(COUNTIF(空き状況確認テーブル!CA50:CD50,"△")&lt;&gt;0,"△",IF(COUNTIF(空き状況確認テーブル!CA50:CD50,"△")&lt;&gt;0,"△","〇")))</f>
        <v>△</v>
      </c>
      <c r="CB44" s="220"/>
      <c r="CC44" s="220"/>
      <c r="CD44" s="220"/>
      <c r="CE44" s="217" t="str">
        <f ca="1">IF(COUNTIF(空き状況確認テーブル!CE50:CG50,"×")&lt;&gt;0,"×",IF(COUNTIF(空き状況確認テーブル!CE50:CG50,"△")&lt;&gt;0,"△",IF(COUNTIF(空き状況確認テーブル!CE50:CG50,"△")&lt;&gt;0,"△","〇")))</f>
        <v>△</v>
      </c>
      <c r="CF44" s="218"/>
      <c r="CG44" s="221"/>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0" t="str">
        <f ca="1">IF(COUNTIF(空き状況確認テーブル!CQ50:CT50,"×")&lt;&gt;0,"×",IF(COUNTIF(空き状況確認テーブル!CQ50:CT50,"△")&lt;&gt;0,"△",IF(COUNTIF(空き状況確認テーブル!CQ50:CT50,"△")&lt;&gt;0,"△","〇")))</f>
        <v>×</v>
      </c>
      <c r="CR44" s="220"/>
      <c r="CS44" s="220"/>
      <c r="CT44" s="220"/>
      <c r="CU44" s="220" t="str">
        <f ca="1">IF(COUNTIF(空き状況確認テーブル!CU50:CX50,"×")&lt;&gt;0,"×",IF(COUNTIF(空き状況確認テーブル!CU50:CX50,"△")&lt;&gt;0,"△",IF(COUNTIF(空き状況確認テーブル!CU50:CX50,"△")&lt;&gt;0,"△","〇")))</f>
        <v>×</v>
      </c>
      <c r="CV44" s="220"/>
      <c r="CW44" s="220"/>
      <c r="CX44" s="220"/>
      <c r="CY44" s="220" t="str">
        <f ca="1">IF(COUNTIF(空き状況確認テーブル!CY50:DB50,"×")&lt;&gt;0,"×",IF(COUNTIF(空き状況確認テーブル!CY50:DB50,"△")&lt;&gt;0,"△",IF(COUNTIF(空き状況確認テーブル!CY50:DB50,"△")&lt;&gt;0,"△","〇")))</f>
        <v>△</v>
      </c>
      <c r="CZ44" s="220"/>
      <c r="DA44" s="220"/>
      <c r="DB44" s="220"/>
      <c r="DC44" s="217" t="str">
        <f ca="1">IF(COUNTIF(空き状況確認テーブル!DC50:DE50,"×")&lt;&gt;0,"×",IF(COUNTIF(空き状況確認テーブル!DC50:DE50,"△")&lt;&gt;0,"△",IF(COUNTIF(空き状況確認テーブル!DC50:DE50,"△")&lt;&gt;0,"△","〇")))</f>
        <v>△</v>
      </c>
      <c r="DD44" s="218"/>
      <c r="DE44" s="221"/>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0" t="str">
        <f ca="1">IF(COUNTIF(空き状況確認テーブル!DO50:DR50,"×")&lt;&gt;0,"×",IF(COUNTIF(空き状況確認テーブル!DO50:DR50,"△")&lt;&gt;0,"△",IF(COUNTIF(空き状況確認テーブル!DO50:DR50,"△")&lt;&gt;0,"△","〇")))</f>
        <v>〇</v>
      </c>
      <c r="DP44" s="220"/>
      <c r="DQ44" s="220"/>
      <c r="DR44" s="220"/>
      <c r="DS44" s="220" t="str">
        <f ca="1">IF(COUNTIF(空き状況確認テーブル!DS50:DV50,"×")&lt;&gt;0,"×",IF(COUNTIF(空き状況確認テーブル!DS50:DV50,"△")&lt;&gt;0,"△",IF(COUNTIF(空き状況確認テーブル!DS50:DV50,"△")&lt;&gt;0,"△","〇")))</f>
        <v>〇</v>
      </c>
      <c r="DT44" s="220"/>
      <c r="DU44" s="220"/>
      <c r="DV44" s="220"/>
      <c r="DW44" s="220" t="str">
        <f ca="1">IF(COUNTIF(空き状況確認テーブル!DW50:DZ50,"×")&lt;&gt;0,"×",IF(COUNTIF(空き状況確認テーブル!DW50:DZ50,"△")&lt;&gt;0,"△",IF(COUNTIF(空き状況確認テーブル!DW50:DZ50,"△")&lt;&gt;0,"△","〇")))</f>
        <v>△</v>
      </c>
      <c r="DX44" s="220"/>
      <c r="DY44" s="220"/>
      <c r="DZ44" s="220"/>
      <c r="EA44" s="217" t="str">
        <f ca="1">IF(COUNTIF(空き状況確認テーブル!EA50:EC50,"×")&lt;&gt;0,"×",IF(COUNTIF(空き状況確認テーブル!EA50:EC50,"△")&lt;&gt;0,"△",IF(COUNTIF(空き状況確認テーブル!EA50:EC50,"△")&lt;&gt;0,"△","〇")))</f>
        <v>△</v>
      </c>
      <c r="EB44" s="218"/>
      <c r="EC44" s="221"/>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0" t="str">
        <f ca="1">IF(COUNTIF(空き状況確認テーブル!EM50:EP50,"×")&lt;&gt;0,"×",IF(COUNTIF(空き状況確認テーブル!EM50:EP50,"△")&lt;&gt;0,"△",IF(COUNTIF(空き状況確認テーブル!EM50:EP50,"△")&lt;&gt;0,"△","〇")))</f>
        <v>×</v>
      </c>
      <c r="EN44" s="220"/>
      <c r="EO44" s="220"/>
      <c r="EP44" s="220"/>
      <c r="EQ44" s="220" t="str">
        <f ca="1">IF(COUNTIF(空き状況確認テーブル!EQ50:ET50,"×")&lt;&gt;0,"×",IF(COUNTIF(空き状況確認テーブル!EQ50:ET50,"△")&lt;&gt;0,"△",IF(COUNTIF(空き状況確認テーブル!EQ50:ET50,"△")&lt;&gt;0,"△","〇")))</f>
        <v>×</v>
      </c>
      <c r="ER44" s="220"/>
      <c r="ES44" s="220"/>
      <c r="ET44" s="220"/>
      <c r="EU44" s="220" t="str">
        <f ca="1">IF(COUNTIF(空き状況確認テーブル!EU50:EX50,"×")&lt;&gt;0,"×",IF(COUNTIF(空き状況確認テーブル!EU50:EX50,"△")&lt;&gt;0,"△",IF(COUNTIF(空き状況確認テーブル!EU50:EX50,"△")&lt;&gt;0,"△","〇")))</f>
        <v>×</v>
      </c>
      <c r="EV44" s="220"/>
      <c r="EW44" s="220"/>
      <c r="EX44" s="220"/>
      <c r="EY44" s="217" t="str">
        <f ca="1">IF(COUNTIF(空き状況確認テーブル!EY50:FA50,"×")&lt;&gt;0,"×",IF(COUNTIF(空き状況確認テーブル!EY50:FA50,"△")&lt;&gt;0,"△",IF(COUNTIF(空き状況確認テーブル!EY50:FA50,"△")&lt;&gt;0,"△","〇")))</f>
        <v>×</v>
      </c>
      <c r="EZ44" s="218"/>
      <c r="FA44" s="221"/>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0" t="str">
        <f ca="1">IF(COUNTIF(空き状況確認テーブル!FK50:FN50,"×")&lt;&gt;0,"×",IF(COUNTIF(空き状況確認テーブル!FK50:FN50,"△")&lt;&gt;0,"△",IF(COUNTIF(空き状況確認テーブル!FK50:FN50,"△")&lt;&gt;0,"△","〇")))</f>
        <v>×</v>
      </c>
      <c r="FL44" s="220"/>
      <c r="FM44" s="220"/>
      <c r="FN44" s="220"/>
      <c r="FO44" s="220" t="str">
        <f ca="1">IF(COUNTIF(空き状況確認テーブル!FO50:FR50,"×")&lt;&gt;0,"×",IF(COUNTIF(空き状況確認テーブル!FO50:FR50,"△")&lt;&gt;0,"△",IF(COUNTIF(空き状況確認テーブル!FO50:FR50,"△")&lt;&gt;0,"△","〇")))</f>
        <v>×</v>
      </c>
      <c r="FP44" s="220"/>
      <c r="FQ44" s="220"/>
      <c r="FR44" s="220"/>
      <c r="FS44" s="220" t="str">
        <f ca="1">IF(COUNTIF(空き状況確認テーブル!FS50:FV50,"×")&lt;&gt;0,"×",IF(COUNTIF(空き状況確認テーブル!FS50:FV50,"△")&lt;&gt;0,"△",IF(COUNTIF(空き状況確認テーブル!FS50:FV50,"△")&lt;&gt;0,"△","〇")))</f>
        <v>×</v>
      </c>
      <c r="FT44" s="220"/>
      <c r="FU44" s="220"/>
      <c r="FV44" s="220"/>
      <c r="FW44" s="217" t="str">
        <f ca="1">IF(COUNTIF(空き状況確認テーブル!FW50:FY50,"×")&lt;&gt;0,"×",IF(COUNTIF(空き状況確認テーブル!FW50:FY50,"△")&lt;&gt;0,"△",IF(COUNTIF(空き状況確認テーブル!FW50:FY50,"△")&lt;&gt;0,"△","〇")))</f>
        <v>×</v>
      </c>
      <c r="FX44" s="218"/>
      <c r="FY44" s="221"/>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0" t="str">
        <f ca="1">IF(COUNTIF(空き状況確認テーブル!W51:Z51,"×")&lt;&gt;0,"×",IF(COUNTIF(空き状況確認テーブル!W51:Z51,"△")&lt;&gt;0,"△",IF(COUNTIF(空き状況確認テーブル!W51:Z51,"△")&lt;&gt;0,"△","〇")))</f>
        <v>〇</v>
      </c>
      <c r="X45" s="220"/>
      <c r="Y45" s="220"/>
      <c r="Z45" s="220"/>
      <c r="AA45" s="220" t="str">
        <f ca="1">IF(COUNTIF(空き状況確認テーブル!AA51:AD51,"×")&lt;&gt;0,"×",IF(COUNTIF(空き状況確認テーブル!AA51:AD51,"△")&lt;&gt;0,"△",IF(COUNTIF(空き状況確認テーブル!AA51:AD51,"△")&lt;&gt;0,"△","〇")))</f>
        <v>〇</v>
      </c>
      <c r="AB45" s="220"/>
      <c r="AC45" s="220"/>
      <c r="AD45" s="220"/>
      <c r="AE45" s="220" t="str">
        <f ca="1">IF(COUNTIF(空き状況確認テーブル!AE51:AH51,"×")&lt;&gt;0,"×",IF(COUNTIF(空き状況確認テーブル!AE51:AH51,"△")&lt;&gt;0,"△",IF(COUNTIF(空き状況確認テーブル!AE51:AH51,"△")&lt;&gt;0,"△","〇")))</f>
        <v>△</v>
      </c>
      <c r="AF45" s="220"/>
      <c r="AG45" s="220"/>
      <c r="AH45" s="220"/>
      <c r="AI45" s="217" t="str">
        <f ca="1">IF(COUNTIF(空き状況確認テーブル!AI51:AK51,"×")&lt;&gt;0,"×",IF(COUNTIF(空き状況確認テーブル!AI51:AK51,"△")&lt;&gt;0,"△",IF(COUNTIF(空き状況確認テーブル!AI51:AK51,"△")&lt;&gt;0,"△","〇")))</f>
        <v>△</v>
      </c>
      <c r="AJ45" s="218"/>
      <c r="AK45" s="221"/>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0" t="str">
        <f ca="1">IF(COUNTIF(空き状況確認テーブル!AU51:AX51,"×")&lt;&gt;0,"×",IF(COUNTIF(空き状況確認テーブル!AU51:AX51,"△")&lt;&gt;0,"△",IF(COUNTIF(空き状況確認テーブル!AU51:AX51,"△")&lt;&gt;0,"△","〇")))</f>
        <v>〇</v>
      </c>
      <c r="AV45" s="220"/>
      <c r="AW45" s="220"/>
      <c r="AX45" s="220"/>
      <c r="AY45" s="220" t="str">
        <f ca="1">IF(COUNTIF(空き状況確認テーブル!AY51:BB51,"×")&lt;&gt;0,"×",IF(COUNTIF(空き状況確認テーブル!AY51:BB51,"△")&lt;&gt;0,"△",IF(COUNTIF(空き状況確認テーブル!AY51:BB51,"△")&lt;&gt;0,"△","〇")))</f>
        <v>〇</v>
      </c>
      <c r="AZ45" s="220"/>
      <c r="BA45" s="220"/>
      <c r="BB45" s="220"/>
      <c r="BC45" s="220" t="str">
        <f ca="1">IF(COUNTIF(空き状況確認テーブル!BC51:BF51,"×")&lt;&gt;0,"×",IF(COUNTIF(空き状況確認テーブル!BC51:BF51,"△")&lt;&gt;0,"△",IF(COUNTIF(空き状況確認テーブル!BC51:BF51,"△")&lt;&gt;0,"△","〇")))</f>
        <v>△</v>
      </c>
      <c r="BD45" s="220"/>
      <c r="BE45" s="220"/>
      <c r="BF45" s="220"/>
      <c r="BG45" s="217" t="str">
        <f ca="1">IF(COUNTIF(空き状況確認テーブル!BG51:BI51,"×")&lt;&gt;0,"×",IF(COUNTIF(空き状況確認テーブル!BG51:BI51,"△")&lt;&gt;0,"△",IF(COUNTIF(空き状況確認テーブル!BG51:BI51,"△")&lt;&gt;0,"△","〇")))</f>
        <v>△</v>
      </c>
      <c r="BH45" s="218"/>
      <c r="BI45" s="221"/>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0" t="str">
        <f ca="1">IF(COUNTIF(空き状況確認テーブル!BS51:BV51,"×")&lt;&gt;0,"×",IF(COUNTIF(空き状況確認テーブル!BS51:BV51,"△")&lt;&gt;0,"△",IF(COUNTIF(空き状況確認テーブル!BS51:BV51,"△")&lt;&gt;0,"△","〇")))</f>
        <v>〇</v>
      </c>
      <c r="BT45" s="220"/>
      <c r="BU45" s="220"/>
      <c r="BV45" s="220"/>
      <c r="BW45" s="220" t="str">
        <f ca="1">IF(COUNTIF(空き状況確認テーブル!BW51:BZ51,"×")&lt;&gt;0,"×",IF(COUNTIF(空き状況確認テーブル!BW51:BZ51,"△")&lt;&gt;0,"△",IF(COUNTIF(空き状況確認テーブル!BW51:BZ51,"△")&lt;&gt;0,"△","〇")))</f>
        <v>〇</v>
      </c>
      <c r="BX45" s="220"/>
      <c r="BY45" s="220"/>
      <c r="BZ45" s="220"/>
      <c r="CA45" s="220" t="str">
        <f ca="1">IF(COUNTIF(空き状況確認テーブル!CA51:CD51,"×")&lt;&gt;0,"×",IF(COUNTIF(空き状況確認テーブル!CA51:CD51,"△")&lt;&gt;0,"△",IF(COUNTIF(空き状況確認テーブル!CA51:CD51,"△")&lt;&gt;0,"△","〇")))</f>
        <v>△</v>
      </c>
      <c r="CB45" s="220"/>
      <c r="CC45" s="220"/>
      <c r="CD45" s="220"/>
      <c r="CE45" s="217" t="str">
        <f ca="1">IF(COUNTIF(空き状況確認テーブル!CE51:CG51,"×")&lt;&gt;0,"×",IF(COUNTIF(空き状況確認テーブル!CE51:CG51,"△")&lt;&gt;0,"△",IF(COUNTIF(空き状況確認テーブル!CE51:CG51,"△")&lt;&gt;0,"△","〇")))</f>
        <v>△</v>
      </c>
      <c r="CF45" s="218"/>
      <c r="CG45" s="221"/>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0" t="str">
        <f ca="1">IF(COUNTIF(空き状況確認テーブル!CQ51:CT51,"×")&lt;&gt;0,"×",IF(COUNTIF(空き状況確認テーブル!CQ51:CT51,"△")&lt;&gt;0,"△",IF(COUNTIF(空き状況確認テーブル!CQ51:CT51,"△")&lt;&gt;0,"△","〇")))</f>
        <v>△</v>
      </c>
      <c r="CR45" s="220"/>
      <c r="CS45" s="220"/>
      <c r="CT45" s="220"/>
      <c r="CU45" s="220" t="str">
        <f ca="1">IF(COUNTIF(空き状況確認テーブル!CU51:CX51,"×")&lt;&gt;0,"×",IF(COUNTIF(空き状況確認テーブル!CU51:CX51,"△")&lt;&gt;0,"△",IF(COUNTIF(空き状況確認テーブル!CU51:CX51,"△")&lt;&gt;0,"△","〇")))</f>
        <v>△</v>
      </c>
      <c r="CV45" s="220"/>
      <c r="CW45" s="220"/>
      <c r="CX45" s="220"/>
      <c r="CY45" s="220" t="str">
        <f ca="1">IF(COUNTIF(空き状況確認テーブル!CY51:DB51,"×")&lt;&gt;0,"×",IF(COUNTIF(空き状況確認テーブル!CY51:DB51,"△")&lt;&gt;0,"△",IF(COUNTIF(空き状況確認テーブル!CY51:DB51,"△")&lt;&gt;0,"△","〇")))</f>
        <v>△</v>
      </c>
      <c r="CZ45" s="220"/>
      <c r="DA45" s="220"/>
      <c r="DB45" s="220"/>
      <c r="DC45" s="217" t="str">
        <f ca="1">IF(COUNTIF(空き状況確認テーブル!DC51:DE51,"×")&lt;&gt;0,"×",IF(COUNTIF(空き状況確認テーブル!DC51:DE51,"△")&lt;&gt;0,"△",IF(COUNTIF(空き状況確認テーブル!DC51:DE51,"△")&lt;&gt;0,"△","〇")))</f>
        <v>△</v>
      </c>
      <c r="DD45" s="218"/>
      <c r="DE45" s="221"/>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0" t="str">
        <f ca="1">IF(COUNTIF(空き状況確認テーブル!DO51:DR51,"×")&lt;&gt;0,"×",IF(COUNTIF(空き状況確認テーブル!DO51:DR51,"△")&lt;&gt;0,"△",IF(COUNTIF(空き状況確認テーブル!DO51:DR51,"△")&lt;&gt;0,"△","〇")))</f>
        <v>〇</v>
      </c>
      <c r="DP45" s="220"/>
      <c r="DQ45" s="220"/>
      <c r="DR45" s="220"/>
      <c r="DS45" s="220" t="str">
        <f ca="1">IF(COUNTIF(空き状況確認テーブル!DS51:DV51,"×")&lt;&gt;0,"×",IF(COUNTIF(空き状況確認テーブル!DS51:DV51,"△")&lt;&gt;0,"△",IF(COUNTIF(空き状況確認テーブル!DS51:DV51,"△")&lt;&gt;0,"△","〇")))</f>
        <v>〇</v>
      </c>
      <c r="DT45" s="220"/>
      <c r="DU45" s="220"/>
      <c r="DV45" s="220"/>
      <c r="DW45" s="220" t="str">
        <f ca="1">IF(COUNTIF(空き状況確認テーブル!DW51:DZ51,"×")&lt;&gt;0,"×",IF(COUNTIF(空き状況確認テーブル!DW51:DZ51,"△")&lt;&gt;0,"△",IF(COUNTIF(空き状況確認テーブル!DW51:DZ51,"△")&lt;&gt;0,"△","〇")))</f>
        <v>△</v>
      </c>
      <c r="DX45" s="220"/>
      <c r="DY45" s="220"/>
      <c r="DZ45" s="220"/>
      <c r="EA45" s="217" t="str">
        <f ca="1">IF(COUNTIF(空き状況確認テーブル!EA51:EC51,"×")&lt;&gt;0,"×",IF(COUNTIF(空き状況確認テーブル!EA51:EC51,"△")&lt;&gt;0,"△",IF(COUNTIF(空き状況確認テーブル!EA51:EC51,"△")&lt;&gt;0,"△","〇")))</f>
        <v>△</v>
      </c>
      <c r="EB45" s="218"/>
      <c r="EC45" s="221"/>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0" t="str">
        <f ca="1">IF(COUNTIF(空き状況確認テーブル!EM51:EP51,"×")&lt;&gt;0,"×",IF(COUNTIF(空き状況確認テーブル!EM51:EP51,"△")&lt;&gt;0,"△",IF(COUNTIF(空き状況確認テーブル!EM51:EP51,"△")&lt;&gt;0,"△","〇")))</f>
        <v>×</v>
      </c>
      <c r="EN45" s="220"/>
      <c r="EO45" s="220"/>
      <c r="EP45" s="220"/>
      <c r="EQ45" s="220" t="str">
        <f ca="1">IF(COUNTIF(空き状況確認テーブル!EQ51:ET51,"×")&lt;&gt;0,"×",IF(COUNTIF(空き状況確認テーブル!EQ51:ET51,"△")&lt;&gt;0,"△",IF(COUNTIF(空き状況確認テーブル!EQ51:ET51,"△")&lt;&gt;0,"△","〇")))</f>
        <v>×</v>
      </c>
      <c r="ER45" s="220"/>
      <c r="ES45" s="220"/>
      <c r="ET45" s="220"/>
      <c r="EU45" s="220" t="str">
        <f ca="1">IF(COUNTIF(空き状況確認テーブル!EU51:EX51,"×")&lt;&gt;0,"×",IF(COUNTIF(空き状況確認テーブル!EU51:EX51,"△")&lt;&gt;0,"△",IF(COUNTIF(空き状況確認テーブル!EU51:EX51,"△")&lt;&gt;0,"△","〇")))</f>
        <v>×</v>
      </c>
      <c r="EV45" s="220"/>
      <c r="EW45" s="220"/>
      <c r="EX45" s="220"/>
      <c r="EY45" s="217" t="str">
        <f ca="1">IF(COUNTIF(空き状況確認テーブル!EY51:FA51,"×")&lt;&gt;0,"×",IF(COUNTIF(空き状況確認テーブル!EY51:FA51,"△")&lt;&gt;0,"△",IF(COUNTIF(空き状況確認テーブル!EY51:FA51,"△")&lt;&gt;0,"△","〇")))</f>
        <v>×</v>
      </c>
      <c r="EZ45" s="218"/>
      <c r="FA45" s="221"/>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0" t="str">
        <f ca="1">IF(COUNTIF(空き状況確認テーブル!FK51:FN51,"×")&lt;&gt;0,"×",IF(COUNTIF(空き状況確認テーブル!FK51:FN51,"△")&lt;&gt;0,"△",IF(COUNTIF(空き状況確認テーブル!FK51:FN51,"△")&lt;&gt;0,"△","〇")))</f>
        <v>×</v>
      </c>
      <c r="FL45" s="220"/>
      <c r="FM45" s="220"/>
      <c r="FN45" s="220"/>
      <c r="FO45" s="220" t="str">
        <f ca="1">IF(COUNTIF(空き状況確認テーブル!FO51:FR51,"×")&lt;&gt;0,"×",IF(COUNTIF(空き状況確認テーブル!FO51:FR51,"△")&lt;&gt;0,"△",IF(COUNTIF(空き状況確認テーブル!FO51:FR51,"△")&lt;&gt;0,"△","〇")))</f>
        <v>×</v>
      </c>
      <c r="FP45" s="220"/>
      <c r="FQ45" s="220"/>
      <c r="FR45" s="220"/>
      <c r="FS45" s="220" t="str">
        <f ca="1">IF(COUNTIF(空き状況確認テーブル!FS51:FV51,"×")&lt;&gt;0,"×",IF(COUNTIF(空き状況確認テーブル!FS51:FV51,"△")&lt;&gt;0,"△",IF(COUNTIF(空き状況確認テーブル!FS51:FV51,"△")&lt;&gt;0,"△","〇")))</f>
        <v>×</v>
      </c>
      <c r="FT45" s="220"/>
      <c r="FU45" s="220"/>
      <c r="FV45" s="220"/>
      <c r="FW45" s="217" t="str">
        <f ca="1">IF(COUNTIF(空き状況確認テーブル!FW51:FY51,"×")&lt;&gt;0,"×",IF(COUNTIF(空き状況確認テーブル!FW51:FY51,"△")&lt;&gt;0,"△",IF(COUNTIF(空き状況確認テーブル!FW51:FY51,"△")&lt;&gt;0,"△","〇")))</f>
        <v>×</v>
      </c>
      <c r="FX45" s="218"/>
      <c r="FY45" s="221"/>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0" t="str">
        <f ca="1">IF(COUNTIF(空き状況確認テーブル!W52:Z52,"×")&lt;&gt;0,"×",IF(COUNTIF(空き状況確認テーブル!W52:Z52,"△")&lt;&gt;0,"△",IF(COUNTIF(空き状況確認テーブル!W52:Z52,"△")&lt;&gt;0,"△","〇")))</f>
        <v>〇</v>
      </c>
      <c r="X46" s="220"/>
      <c r="Y46" s="220"/>
      <c r="Z46" s="220"/>
      <c r="AA46" s="220" t="str">
        <f ca="1">IF(COUNTIF(空き状況確認テーブル!AA52:AD52,"×")&lt;&gt;0,"×",IF(COUNTIF(空き状況確認テーブル!AA52:AD52,"△")&lt;&gt;0,"△",IF(COUNTIF(空き状況確認テーブル!AA52:AD52,"△")&lt;&gt;0,"△","〇")))</f>
        <v>〇</v>
      </c>
      <c r="AB46" s="220"/>
      <c r="AC46" s="220"/>
      <c r="AD46" s="220"/>
      <c r="AE46" s="220" t="str">
        <f ca="1">IF(COUNTIF(空き状況確認テーブル!AE52:AH52,"×")&lt;&gt;0,"×",IF(COUNTIF(空き状況確認テーブル!AE52:AH52,"△")&lt;&gt;0,"△",IF(COUNTIF(空き状況確認テーブル!AE52:AH52,"△")&lt;&gt;0,"△","〇")))</f>
        <v>△</v>
      </c>
      <c r="AF46" s="220"/>
      <c r="AG46" s="220"/>
      <c r="AH46" s="220"/>
      <c r="AI46" s="217" t="str">
        <f ca="1">IF(COUNTIF(空き状況確認テーブル!AI52:AK52,"×")&lt;&gt;0,"×",IF(COUNTIF(空き状況確認テーブル!AI52:AK52,"△")&lt;&gt;0,"△",IF(COUNTIF(空き状況確認テーブル!AI52:AK52,"△")&lt;&gt;0,"△","〇")))</f>
        <v>△</v>
      </c>
      <c r="AJ46" s="218"/>
      <c r="AK46" s="221"/>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0" t="str">
        <f ca="1">IF(COUNTIF(空き状況確認テーブル!AU52:AX52,"×")&lt;&gt;0,"×",IF(COUNTIF(空き状況確認テーブル!AU52:AX52,"△")&lt;&gt;0,"△",IF(COUNTIF(空き状況確認テーブル!AU52:AX52,"△")&lt;&gt;0,"△","〇")))</f>
        <v>〇</v>
      </c>
      <c r="AV46" s="220"/>
      <c r="AW46" s="220"/>
      <c r="AX46" s="220"/>
      <c r="AY46" s="220" t="str">
        <f ca="1">IF(COUNTIF(空き状況確認テーブル!AY52:BB52,"×")&lt;&gt;0,"×",IF(COUNTIF(空き状況確認テーブル!AY52:BB52,"△")&lt;&gt;0,"△",IF(COUNTIF(空き状況確認テーブル!AY52:BB52,"△")&lt;&gt;0,"△","〇")))</f>
        <v>〇</v>
      </c>
      <c r="AZ46" s="220"/>
      <c r="BA46" s="220"/>
      <c r="BB46" s="220"/>
      <c r="BC46" s="220" t="str">
        <f ca="1">IF(COUNTIF(空き状況確認テーブル!BC52:BF52,"×")&lt;&gt;0,"×",IF(COUNTIF(空き状況確認テーブル!BC52:BF52,"△")&lt;&gt;0,"△",IF(COUNTIF(空き状況確認テーブル!BC52:BF52,"△")&lt;&gt;0,"△","〇")))</f>
        <v>△</v>
      </c>
      <c r="BD46" s="220"/>
      <c r="BE46" s="220"/>
      <c r="BF46" s="220"/>
      <c r="BG46" s="217" t="str">
        <f ca="1">IF(COUNTIF(空き状況確認テーブル!BG52:BI52,"×")&lt;&gt;0,"×",IF(COUNTIF(空き状況確認テーブル!BG52:BI52,"△")&lt;&gt;0,"△",IF(COUNTIF(空き状況確認テーブル!BG52:BI52,"△")&lt;&gt;0,"△","〇")))</f>
        <v>△</v>
      </c>
      <c r="BH46" s="218"/>
      <c r="BI46" s="221"/>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0" t="str">
        <f ca="1">IF(COUNTIF(空き状況確認テーブル!BS52:BV52,"×")&lt;&gt;0,"×",IF(COUNTIF(空き状況確認テーブル!BS52:BV52,"△")&lt;&gt;0,"△",IF(COUNTIF(空き状況確認テーブル!BS52:BV52,"△")&lt;&gt;0,"△","〇")))</f>
        <v>〇</v>
      </c>
      <c r="BT46" s="220"/>
      <c r="BU46" s="220"/>
      <c r="BV46" s="220"/>
      <c r="BW46" s="220" t="str">
        <f ca="1">IF(COUNTIF(空き状況確認テーブル!BW52:BZ52,"×")&lt;&gt;0,"×",IF(COUNTIF(空き状況確認テーブル!BW52:BZ52,"△")&lt;&gt;0,"△",IF(COUNTIF(空き状況確認テーブル!BW52:BZ52,"△")&lt;&gt;0,"△","〇")))</f>
        <v>〇</v>
      </c>
      <c r="BX46" s="220"/>
      <c r="BY46" s="220"/>
      <c r="BZ46" s="220"/>
      <c r="CA46" s="220" t="str">
        <f ca="1">IF(COUNTIF(空き状況確認テーブル!CA52:CD52,"×")&lt;&gt;0,"×",IF(COUNTIF(空き状況確認テーブル!CA52:CD52,"△")&lt;&gt;0,"△",IF(COUNTIF(空き状況確認テーブル!CA52:CD52,"△")&lt;&gt;0,"△","〇")))</f>
        <v>△</v>
      </c>
      <c r="CB46" s="220"/>
      <c r="CC46" s="220"/>
      <c r="CD46" s="220"/>
      <c r="CE46" s="217" t="str">
        <f ca="1">IF(COUNTIF(空き状況確認テーブル!CE52:CG52,"×")&lt;&gt;0,"×",IF(COUNTIF(空き状況確認テーブル!CE52:CG52,"△")&lt;&gt;0,"△",IF(COUNTIF(空き状況確認テーブル!CE52:CG52,"△")&lt;&gt;0,"△","〇")))</f>
        <v>△</v>
      </c>
      <c r="CF46" s="218"/>
      <c r="CG46" s="221"/>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0" t="str">
        <f ca="1">IF(COUNTIF(空き状況確認テーブル!CQ52:CT52,"×")&lt;&gt;0,"×",IF(COUNTIF(空き状況確認テーブル!CQ52:CT52,"△")&lt;&gt;0,"△",IF(COUNTIF(空き状況確認テーブル!CQ52:CT52,"△")&lt;&gt;0,"△","〇")))</f>
        <v>△</v>
      </c>
      <c r="CR46" s="220"/>
      <c r="CS46" s="220"/>
      <c r="CT46" s="220"/>
      <c r="CU46" s="220" t="str">
        <f ca="1">IF(COUNTIF(空き状況確認テーブル!CU52:CX52,"×")&lt;&gt;0,"×",IF(COUNTIF(空き状況確認テーブル!CU52:CX52,"△")&lt;&gt;0,"△",IF(COUNTIF(空き状況確認テーブル!CU52:CX52,"△")&lt;&gt;0,"△","〇")))</f>
        <v>△</v>
      </c>
      <c r="CV46" s="220"/>
      <c r="CW46" s="220"/>
      <c r="CX46" s="220"/>
      <c r="CY46" s="220" t="str">
        <f ca="1">IF(COUNTIF(空き状況確認テーブル!CY52:DB52,"×")&lt;&gt;0,"×",IF(COUNTIF(空き状況確認テーブル!CY52:DB52,"△")&lt;&gt;0,"△",IF(COUNTIF(空き状況確認テーブル!CY52:DB52,"△")&lt;&gt;0,"△","〇")))</f>
        <v>△</v>
      </c>
      <c r="CZ46" s="220"/>
      <c r="DA46" s="220"/>
      <c r="DB46" s="220"/>
      <c r="DC46" s="217" t="str">
        <f ca="1">IF(COUNTIF(空き状況確認テーブル!DC52:DE52,"×")&lt;&gt;0,"×",IF(COUNTIF(空き状況確認テーブル!DC52:DE52,"△")&lt;&gt;0,"△",IF(COUNTIF(空き状況確認テーブル!DC52:DE52,"△")&lt;&gt;0,"△","〇")))</f>
        <v>△</v>
      </c>
      <c r="DD46" s="218"/>
      <c r="DE46" s="221"/>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0" t="str">
        <f ca="1">IF(COUNTIF(空き状況確認テーブル!DO52:DR52,"×")&lt;&gt;0,"×",IF(COUNTIF(空き状況確認テーブル!DO52:DR52,"△")&lt;&gt;0,"△",IF(COUNTIF(空き状況確認テーブル!DO52:DR52,"△")&lt;&gt;0,"△","〇")))</f>
        <v>〇</v>
      </c>
      <c r="DP46" s="220"/>
      <c r="DQ46" s="220"/>
      <c r="DR46" s="220"/>
      <c r="DS46" s="220" t="str">
        <f ca="1">IF(COUNTIF(空き状況確認テーブル!DS52:DV52,"×")&lt;&gt;0,"×",IF(COUNTIF(空き状況確認テーブル!DS52:DV52,"△")&lt;&gt;0,"△",IF(COUNTIF(空き状況確認テーブル!DS52:DV52,"△")&lt;&gt;0,"△","〇")))</f>
        <v>〇</v>
      </c>
      <c r="DT46" s="220"/>
      <c r="DU46" s="220"/>
      <c r="DV46" s="220"/>
      <c r="DW46" s="220" t="str">
        <f ca="1">IF(COUNTIF(空き状況確認テーブル!DW52:DZ52,"×")&lt;&gt;0,"×",IF(COUNTIF(空き状況確認テーブル!DW52:DZ52,"△")&lt;&gt;0,"△",IF(COUNTIF(空き状況確認テーブル!DW52:DZ52,"△")&lt;&gt;0,"△","〇")))</f>
        <v>△</v>
      </c>
      <c r="DX46" s="220"/>
      <c r="DY46" s="220"/>
      <c r="DZ46" s="220"/>
      <c r="EA46" s="217" t="str">
        <f ca="1">IF(COUNTIF(空き状況確認テーブル!EA52:EC52,"×")&lt;&gt;0,"×",IF(COUNTIF(空き状況確認テーブル!EA52:EC52,"△")&lt;&gt;0,"△",IF(COUNTIF(空き状況確認テーブル!EA52:EC52,"△")&lt;&gt;0,"△","〇")))</f>
        <v>△</v>
      </c>
      <c r="EB46" s="218"/>
      <c r="EC46" s="221"/>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0" t="str">
        <f ca="1">IF(COUNTIF(空き状況確認テーブル!EM52:EP52,"×")&lt;&gt;0,"×",IF(COUNTIF(空き状況確認テーブル!EM52:EP52,"△")&lt;&gt;0,"△",IF(COUNTIF(空き状況確認テーブル!EM52:EP52,"△")&lt;&gt;0,"△","〇")))</f>
        <v>×</v>
      </c>
      <c r="EN46" s="220"/>
      <c r="EO46" s="220"/>
      <c r="EP46" s="220"/>
      <c r="EQ46" s="220" t="str">
        <f ca="1">IF(COUNTIF(空き状況確認テーブル!EQ52:ET52,"×")&lt;&gt;0,"×",IF(COUNTIF(空き状況確認テーブル!EQ52:ET52,"△")&lt;&gt;0,"△",IF(COUNTIF(空き状況確認テーブル!EQ52:ET52,"△")&lt;&gt;0,"△","〇")))</f>
        <v>×</v>
      </c>
      <c r="ER46" s="220"/>
      <c r="ES46" s="220"/>
      <c r="ET46" s="220"/>
      <c r="EU46" s="220" t="str">
        <f ca="1">IF(COUNTIF(空き状況確認テーブル!EU52:EX52,"×")&lt;&gt;0,"×",IF(COUNTIF(空き状況確認テーブル!EU52:EX52,"△")&lt;&gt;0,"△",IF(COUNTIF(空き状況確認テーブル!EU52:EX52,"△")&lt;&gt;0,"△","〇")))</f>
        <v>×</v>
      </c>
      <c r="EV46" s="220"/>
      <c r="EW46" s="220"/>
      <c r="EX46" s="220"/>
      <c r="EY46" s="217" t="str">
        <f ca="1">IF(COUNTIF(空き状況確認テーブル!EY52:FA52,"×")&lt;&gt;0,"×",IF(COUNTIF(空き状況確認テーブル!EY52:FA52,"△")&lt;&gt;0,"△",IF(COUNTIF(空き状況確認テーブル!EY52:FA52,"△")&lt;&gt;0,"△","〇")))</f>
        <v>×</v>
      </c>
      <c r="EZ46" s="218"/>
      <c r="FA46" s="221"/>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0" t="str">
        <f ca="1">IF(COUNTIF(空き状況確認テーブル!FK52:FN52,"×")&lt;&gt;0,"×",IF(COUNTIF(空き状況確認テーブル!FK52:FN52,"△")&lt;&gt;0,"△",IF(COUNTIF(空き状況確認テーブル!FK52:FN52,"△")&lt;&gt;0,"△","〇")))</f>
        <v>×</v>
      </c>
      <c r="FL46" s="220"/>
      <c r="FM46" s="220"/>
      <c r="FN46" s="220"/>
      <c r="FO46" s="220" t="str">
        <f ca="1">IF(COUNTIF(空き状況確認テーブル!FO52:FR52,"×")&lt;&gt;0,"×",IF(COUNTIF(空き状況確認テーブル!FO52:FR52,"△")&lt;&gt;0,"△",IF(COUNTIF(空き状況確認テーブル!FO52:FR52,"△")&lt;&gt;0,"△","〇")))</f>
        <v>×</v>
      </c>
      <c r="FP46" s="220"/>
      <c r="FQ46" s="220"/>
      <c r="FR46" s="220"/>
      <c r="FS46" s="220" t="str">
        <f ca="1">IF(COUNTIF(空き状況確認テーブル!FS52:FV52,"×")&lt;&gt;0,"×",IF(COUNTIF(空き状況確認テーブル!FS52:FV52,"△")&lt;&gt;0,"△",IF(COUNTIF(空き状況確認テーブル!FS52:FV52,"△")&lt;&gt;0,"△","〇")))</f>
        <v>×</v>
      </c>
      <c r="FT46" s="220"/>
      <c r="FU46" s="220"/>
      <c r="FV46" s="220"/>
      <c r="FW46" s="217" t="str">
        <f ca="1">IF(COUNTIF(空き状況確認テーブル!FW52:FY52,"×")&lt;&gt;0,"×",IF(COUNTIF(空き状況確認テーブル!FW52:FY52,"△")&lt;&gt;0,"△",IF(COUNTIF(空き状況確認テーブル!FW52:FY52,"△")&lt;&gt;0,"△","〇")))</f>
        <v>×</v>
      </c>
      <c r="FX46" s="218"/>
      <c r="FY46" s="221"/>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0" t="str">
        <f ca="1">IF(COUNTIF(空き状況確認テーブル!W53:Z53,"×")&lt;&gt;0,"×",IF(COUNTIF(空き状況確認テーブル!W53:Z53,"△")&lt;&gt;0,"△",IF(COUNTIF(空き状況確認テーブル!W53:Z53,"△")&lt;&gt;0,"△","〇")))</f>
        <v>〇</v>
      </c>
      <c r="X47" s="220"/>
      <c r="Y47" s="220"/>
      <c r="Z47" s="220"/>
      <c r="AA47" s="220" t="str">
        <f ca="1">IF(COUNTIF(空き状況確認テーブル!AA53:AD53,"×")&lt;&gt;0,"×",IF(COUNTIF(空き状況確認テーブル!AA53:AD53,"△")&lt;&gt;0,"△",IF(COUNTIF(空き状況確認テーブル!AA53:AD53,"△")&lt;&gt;0,"△","〇")))</f>
        <v>〇</v>
      </c>
      <c r="AB47" s="220"/>
      <c r="AC47" s="220"/>
      <c r="AD47" s="220"/>
      <c r="AE47" s="220" t="str">
        <f ca="1">IF(COUNTIF(空き状況確認テーブル!AE53:AH53,"×")&lt;&gt;0,"×",IF(COUNTIF(空き状況確認テーブル!AE53:AH53,"△")&lt;&gt;0,"△",IF(COUNTIF(空き状況確認テーブル!AE53:AH53,"△")&lt;&gt;0,"△","〇")))</f>
        <v>△</v>
      </c>
      <c r="AF47" s="220"/>
      <c r="AG47" s="220"/>
      <c r="AH47" s="220"/>
      <c r="AI47" s="217" t="str">
        <f ca="1">IF(COUNTIF(空き状況確認テーブル!AI53:AK53,"×")&lt;&gt;0,"×",IF(COUNTIF(空き状況確認テーブル!AI53:AK53,"△")&lt;&gt;0,"△",IF(COUNTIF(空き状況確認テーブル!AI53:AK53,"△")&lt;&gt;0,"△","〇")))</f>
        <v>△</v>
      </c>
      <c r="AJ47" s="218"/>
      <c r="AK47" s="221"/>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0" t="str">
        <f ca="1">IF(COUNTIF(空き状況確認テーブル!AU53:AX53,"×")&lt;&gt;0,"×",IF(COUNTIF(空き状況確認テーブル!AU53:AX53,"△")&lt;&gt;0,"△",IF(COUNTIF(空き状況確認テーブル!AU53:AX53,"△")&lt;&gt;0,"△","〇")))</f>
        <v>〇</v>
      </c>
      <c r="AV47" s="220"/>
      <c r="AW47" s="220"/>
      <c r="AX47" s="220"/>
      <c r="AY47" s="220" t="str">
        <f ca="1">IF(COUNTIF(空き状況確認テーブル!AY53:BB53,"×")&lt;&gt;0,"×",IF(COUNTIF(空き状況確認テーブル!AY53:BB53,"△")&lt;&gt;0,"△",IF(COUNTIF(空き状況確認テーブル!AY53:BB53,"△")&lt;&gt;0,"△","〇")))</f>
        <v>〇</v>
      </c>
      <c r="AZ47" s="220"/>
      <c r="BA47" s="220"/>
      <c r="BB47" s="220"/>
      <c r="BC47" s="220" t="str">
        <f ca="1">IF(COUNTIF(空き状況確認テーブル!BC53:BF53,"×")&lt;&gt;0,"×",IF(COUNTIF(空き状況確認テーブル!BC53:BF53,"△")&lt;&gt;0,"△",IF(COUNTIF(空き状況確認テーブル!BC53:BF53,"△")&lt;&gt;0,"△","〇")))</f>
        <v>△</v>
      </c>
      <c r="BD47" s="220"/>
      <c r="BE47" s="220"/>
      <c r="BF47" s="220"/>
      <c r="BG47" s="217" t="str">
        <f ca="1">IF(COUNTIF(空き状況確認テーブル!BG53:BI53,"×")&lt;&gt;0,"×",IF(COUNTIF(空き状況確認テーブル!BG53:BI53,"△")&lt;&gt;0,"△",IF(COUNTIF(空き状況確認テーブル!BG53:BI53,"△")&lt;&gt;0,"△","〇")))</f>
        <v>△</v>
      </c>
      <c r="BH47" s="218"/>
      <c r="BI47" s="221"/>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0" t="str">
        <f ca="1">IF(COUNTIF(空き状況確認テーブル!BS53:BV53,"×")&lt;&gt;0,"×",IF(COUNTIF(空き状況確認テーブル!BS53:BV53,"△")&lt;&gt;0,"△",IF(COUNTIF(空き状況確認テーブル!BS53:BV53,"△")&lt;&gt;0,"△","〇")))</f>
        <v>〇</v>
      </c>
      <c r="BT47" s="220"/>
      <c r="BU47" s="220"/>
      <c r="BV47" s="220"/>
      <c r="BW47" s="220" t="str">
        <f ca="1">IF(COUNTIF(空き状況確認テーブル!BW53:BZ53,"×")&lt;&gt;0,"×",IF(COUNTIF(空き状況確認テーブル!BW53:BZ53,"△")&lt;&gt;0,"△",IF(COUNTIF(空き状況確認テーブル!BW53:BZ53,"△")&lt;&gt;0,"△","〇")))</f>
        <v>〇</v>
      </c>
      <c r="BX47" s="220"/>
      <c r="BY47" s="220"/>
      <c r="BZ47" s="220"/>
      <c r="CA47" s="220" t="str">
        <f ca="1">IF(COUNTIF(空き状況確認テーブル!CA53:CD53,"×")&lt;&gt;0,"×",IF(COUNTIF(空き状況確認テーブル!CA53:CD53,"△")&lt;&gt;0,"△",IF(COUNTIF(空き状況確認テーブル!CA53:CD53,"△")&lt;&gt;0,"△","〇")))</f>
        <v>△</v>
      </c>
      <c r="CB47" s="220"/>
      <c r="CC47" s="220"/>
      <c r="CD47" s="220"/>
      <c r="CE47" s="217" t="str">
        <f ca="1">IF(COUNTIF(空き状況確認テーブル!CE53:CG53,"×")&lt;&gt;0,"×",IF(COUNTIF(空き状況確認テーブル!CE53:CG53,"△")&lt;&gt;0,"△",IF(COUNTIF(空き状況確認テーブル!CE53:CG53,"△")&lt;&gt;0,"△","〇")))</f>
        <v>△</v>
      </c>
      <c r="CF47" s="218"/>
      <c r="CG47" s="221"/>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0" t="str">
        <f ca="1">IF(COUNTIF(空き状況確認テーブル!CQ53:CT53,"×")&lt;&gt;0,"×",IF(COUNTIF(空き状況確認テーブル!CQ53:CT53,"△")&lt;&gt;0,"△",IF(COUNTIF(空き状況確認テーブル!CQ53:CT53,"△")&lt;&gt;0,"△","〇")))</f>
        <v>△</v>
      </c>
      <c r="CR47" s="220"/>
      <c r="CS47" s="220"/>
      <c r="CT47" s="220"/>
      <c r="CU47" s="220" t="str">
        <f ca="1">IF(COUNTIF(空き状況確認テーブル!CU53:CX53,"×")&lt;&gt;0,"×",IF(COUNTIF(空き状況確認テーブル!CU53:CX53,"△")&lt;&gt;0,"△",IF(COUNTIF(空き状況確認テーブル!CU53:CX53,"△")&lt;&gt;0,"△","〇")))</f>
        <v>△</v>
      </c>
      <c r="CV47" s="220"/>
      <c r="CW47" s="220"/>
      <c r="CX47" s="220"/>
      <c r="CY47" s="220" t="str">
        <f ca="1">IF(COUNTIF(空き状況確認テーブル!CY53:DB53,"×")&lt;&gt;0,"×",IF(COUNTIF(空き状況確認テーブル!CY53:DB53,"△")&lt;&gt;0,"△",IF(COUNTIF(空き状況確認テーブル!CY53:DB53,"△")&lt;&gt;0,"△","〇")))</f>
        <v>△</v>
      </c>
      <c r="CZ47" s="220"/>
      <c r="DA47" s="220"/>
      <c r="DB47" s="220"/>
      <c r="DC47" s="217" t="str">
        <f ca="1">IF(COUNTIF(空き状況確認テーブル!DC53:DE53,"×")&lt;&gt;0,"×",IF(COUNTIF(空き状況確認テーブル!DC53:DE53,"△")&lt;&gt;0,"△",IF(COUNTIF(空き状況確認テーブル!DC53:DE53,"△")&lt;&gt;0,"△","〇")))</f>
        <v>△</v>
      </c>
      <c r="DD47" s="218"/>
      <c r="DE47" s="221"/>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0" t="str">
        <f ca="1">IF(COUNTIF(空き状況確認テーブル!DO53:DR53,"×")&lt;&gt;0,"×",IF(COUNTIF(空き状況確認テーブル!DO53:DR53,"△")&lt;&gt;0,"△",IF(COUNTIF(空き状況確認テーブル!DO53:DR53,"△")&lt;&gt;0,"△","〇")))</f>
        <v>〇</v>
      </c>
      <c r="DP47" s="220"/>
      <c r="DQ47" s="220"/>
      <c r="DR47" s="220"/>
      <c r="DS47" s="220" t="str">
        <f ca="1">IF(COUNTIF(空き状況確認テーブル!DS53:DV53,"×")&lt;&gt;0,"×",IF(COUNTIF(空き状況確認テーブル!DS53:DV53,"△")&lt;&gt;0,"△",IF(COUNTIF(空き状況確認テーブル!DS53:DV53,"△")&lt;&gt;0,"△","〇")))</f>
        <v>〇</v>
      </c>
      <c r="DT47" s="220"/>
      <c r="DU47" s="220"/>
      <c r="DV47" s="220"/>
      <c r="DW47" s="220" t="str">
        <f ca="1">IF(COUNTIF(空き状況確認テーブル!DW53:DZ53,"×")&lt;&gt;0,"×",IF(COUNTIF(空き状況確認テーブル!DW53:DZ53,"△")&lt;&gt;0,"△",IF(COUNTIF(空き状況確認テーブル!DW53:DZ53,"△")&lt;&gt;0,"△","〇")))</f>
        <v>△</v>
      </c>
      <c r="DX47" s="220"/>
      <c r="DY47" s="220"/>
      <c r="DZ47" s="220"/>
      <c r="EA47" s="217" t="str">
        <f ca="1">IF(COUNTIF(空き状況確認テーブル!EA53:EC53,"×")&lt;&gt;0,"×",IF(COUNTIF(空き状況確認テーブル!EA53:EC53,"△")&lt;&gt;0,"△",IF(COUNTIF(空き状況確認テーブル!EA53:EC53,"△")&lt;&gt;0,"△","〇")))</f>
        <v>△</v>
      </c>
      <c r="EB47" s="218"/>
      <c r="EC47" s="221"/>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0" t="str">
        <f ca="1">IF(COUNTIF(空き状況確認テーブル!EM53:EP53,"×")&lt;&gt;0,"×",IF(COUNTIF(空き状況確認テーブル!EM53:EP53,"△")&lt;&gt;0,"△",IF(COUNTIF(空き状況確認テーブル!EM53:EP53,"△")&lt;&gt;0,"△","〇")))</f>
        <v>×</v>
      </c>
      <c r="EN47" s="220"/>
      <c r="EO47" s="220"/>
      <c r="EP47" s="220"/>
      <c r="EQ47" s="220" t="str">
        <f ca="1">IF(COUNTIF(空き状況確認テーブル!EQ53:ET53,"×")&lt;&gt;0,"×",IF(COUNTIF(空き状況確認テーブル!EQ53:ET53,"△")&lt;&gt;0,"△",IF(COUNTIF(空き状況確認テーブル!EQ53:ET53,"△")&lt;&gt;0,"△","〇")))</f>
        <v>×</v>
      </c>
      <c r="ER47" s="220"/>
      <c r="ES47" s="220"/>
      <c r="ET47" s="220"/>
      <c r="EU47" s="220" t="str">
        <f ca="1">IF(COUNTIF(空き状況確認テーブル!EU53:EX53,"×")&lt;&gt;0,"×",IF(COUNTIF(空き状況確認テーブル!EU53:EX53,"△")&lt;&gt;0,"△",IF(COUNTIF(空き状況確認テーブル!EU53:EX53,"△")&lt;&gt;0,"△","〇")))</f>
        <v>×</v>
      </c>
      <c r="EV47" s="220"/>
      <c r="EW47" s="220"/>
      <c r="EX47" s="220"/>
      <c r="EY47" s="217" t="str">
        <f ca="1">IF(COUNTIF(空き状況確認テーブル!EY53:FA53,"×")&lt;&gt;0,"×",IF(COUNTIF(空き状況確認テーブル!EY53:FA53,"△")&lt;&gt;0,"△",IF(COUNTIF(空き状況確認テーブル!EY53:FA53,"△")&lt;&gt;0,"△","〇")))</f>
        <v>×</v>
      </c>
      <c r="EZ47" s="218"/>
      <c r="FA47" s="221"/>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0" t="str">
        <f ca="1">IF(COUNTIF(空き状況確認テーブル!FK53:FN53,"×")&lt;&gt;0,"×",IF(COUNTIF(空き状況確認テーブル!FK53:FN53,"△")&lt;&gt;0,"△",IF(COUNTIF(空き状況確認テーブル!FK53:FN53,"△")&lt;&gt;0,"△","〇")))</f>
        <v>×</v>
      </c>
      <c r="FL47" s="220"/>
      <c r="FM47" s="220"/>
      <c r="FN47" s="220"/>
      <c r="FO47" s="220" t="str">
        <f ca="1">IF(COUNTIF(空き状況確認テーブル!FO53:FR53,"×")&lt;&gt;0,"×",IF(COUNTIF(空き状況確認テーブル!FO53:FR53,"△")&lt;&gt;0,"△",IF(COUNTIF(空き状況確認テーブル!FO53:FR53,"△")&lt;&gt;0,"△","〇")))</f>
        <v>×</v>
      </c>
      <c r="FP47" s="220"/>
      <c r="FQ47" s="220"/>
      <c r="FR47" s="220"/>
      <c r="FS47" s="220" t="str">
        <f ca="1">IF(COUNTIF(空き状況確認テーブル!FS53:FV53,"×")&lt;&gt;0,"×",IF(COUNTIF(空き状況確認テーブル!FS53:FV53,"△")&lt;&gt;0,"△",IF(COUNTIF(空き状況確認テーブル!FS53:FV53,"△")&lt;&gt;0,"△","〇")))</f>
        <v>×</v>
      </c>
      <c r="FT47" s="220"/>
      <c r="FU47" s="220"/>
      <c r="FV47" s="220"/>
      <c r="FW47" s="217" t="str">
        <f ca="1">IF(COUNTIF(空き状況確認テーブル!FW53:FY53,"×")&lt;&gt;0,"×",IF(COUNTIF(空き状況確認テーブル!FW53:FY53,"△")&lt;&gt;0,"△",IF(COUNTIF(空き状況確認テーブル!FW53:FY53,"△")&lt;&gt;0,"△","〇")))</f>
        <v>×</v>
      </c>
      <c r="FX47" s="218"/>
      <c r="FY47" s="221"/>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0" t="str">
        <f ca="1">IF(COUNTIF(空き状況確認テーブル!W54:Z54,"×")&lt;&gt;0,"×",IF(COUNTIF(空き状況確認テーブル!W54:Z54,"△")&lt;&gt;0,"△",IF(COUNTIF(空き状況確認テーブル!W54:Z54,"△")&lt;&gt;0,"△","〇")))</f>
        <v>〇</v>
      </c>
      <c r="X48" s="220"/>
      <c r="Y48" s="220"/>
      <c r="Z48" s="220"/>
      <c r="AA48" s="220" t="str">
        <f ca="1">IF(COUNTIF(空き状況確認テーブル!AA54:AD54,"×")&lt;&gt;0,"×",IF(COUNTIF(空き状況確認テーブル!AA54:AD54,"△")&lt;&gt;0,"△",IF(COUNTIF(空き状況確認テーブル!AA54:AD54,"△")&lt;&gt;0,"△","〇")))</f>
        <v>〇</v>
      </c>
      <c r="AB48" s="220"/>
      <c r="AC48" s="220"/>
      <c r="AD48" s="220"/>
      <c r="AE48" s="220" t="str">
        <f ca="1">IF(COUNTIF(空き状況確認テーブル!AE54:AH54,"×")&lt;&gt;0,"×",IF(COUNTIF(空き状況確認テーブル!AE54:AH54,"△")&lt;&gt;0,"△",IF(COUNTIF(空き状況確認テーブル!AE54:AH54,"△")&lt;&gt;0,"△","〇")))</f>
        <v>△</v>
      </c>
      <c r="AF48" s="220"/>
      <c r="AG48" s="220"/>
      <c r="AH48" s="220"/>
      <c r="AI48" s="217" t="str">
        <f ca="1">IF(COUNTIF(空き状況確認テーブル!AI54:AK54,"×")&lt;&gt;0,"×",IF(COUNTIF(空き状況確認テーブル!AI54:AK54,"△")&lt;&gt;0,"△",IF(COUNTIF(空き状況確認テーブル!AI54:AK54,"△")&lt;&gt;0,"△","〇")))</f>
        <v>△</v>
      </c>
      <c r="AJ48" s="218"/>
      <c r="AK48" s="221"/>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0" t="str">
        <f ca="1">IF(COUNTIF(空き状況確認テーブル!AU54:AX54,"×")&lt;&gt;0,"×",IF(COUNTIF(空き状況確認テーブル!AU54:AX54,"△")&lt;&gt;0,"△",IF(COUNTIF(空き状況確認テーブル!AU54:AX54,"△")&lt;&gt;0,"△","〇")))</f>
        <v>〇</v>
      </c>
      <c r="AV48" s="220"/>
      <c r="AW48" s="220"/>
      <c r="AX48" s="220"/>
      <c r="AY48" s="220" t="str">
        <f ca="1">IF(COUNTIF(空き状況確認テーブル!AY54:BB54,"×")&lt;&gt;0,"×",IF(COUNTIF(空き状況確認テーブル!AY54:BB54,"△")&lt;&gt;0,"△",IF(COUNTIF(空き状況確認テーブル!AY54:BB54,"△")&lt;&gt;0,"△","〇")))</f>
        <v>〇</v>
      </c>
      <c r="AZ48" s="220"/>
      <c r="BA48" s="220"/>
      <c r="BB48" s="220"/>
      <c r="BC48" s="220" t="str">
        <f ca="1">IF(COUNTIF(空き状況確認テーブル!BC54:BF54,"×")&lt;&gt;0,"×",IF(COUNTIF(空き状況確認テーブル!BC54:BF54,"△")&lt;&gt;0,"△",IF(COUNTIF(空き状況確認テーブル!BC54:BF54,"△")&lt;&gt;0,"△","〇")))</f>
        <v>△</v>
      </c>
      <c r="BD48" s="220"/>
      <c r="BE48" s="220"/>
      <c r="BF48" s="220"/>
      <c r="BG48" s="217" t="str">
        <f ca="1">IF(COUNTIF(空き状況確認テーブル!BG54:BI54,"×")&lt;&gt;0,"×",IF(COUNTIF(空き状況確認テーブル!BG54:BI54,"△")&lt;&gt;0,"△",IF(COUNTIF(空き状況確認テーブル!BG54:BI54,"△")&lt;&gt;0,"△","〇")))</f>
        <v>△</v>
      </c>
      <c r="BH48" s="218"/>
      <c r="BI48" s="221"/>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0" t="str">
        <f ca="1">IF(COUNTIF(空き状況確認テーブル!BS54:BV54,"×")&lt;&gt;0,"×",IF(COUNTIF(空き状況確認テーブル!BS54:BV54,"△")&lt;&gt;0,"△",IF(COUNTIF(空き状況確認テーブル!BS54:BV54,"△")&lt;&gt;0,"△","〇")))</f>
        <v>〇</v>
      </c>
      <c r="BT48" s="220"/>
      <c r="BU48" s="220"/>
      <c r="BV48" s="220"/>
      <c r="BW48" s="220" t="str">
        <f ca="1">IF(COUNTIF(空き状況確認テーブル!BW54:BZ54,"×")&lt;&gt;0,"×",IF(COUNTIF(空き状況確認テーブル!BW54:BZ54,"△")&lt;&gt;0,"△",IF(COUNTIF(空き状況確認テーブル!BW54:BZ54,"△")&lt;&gt;0,"△","〇")))</f>
        <v>〇</v>
      </c>
      <c r="BX48" s="220"/>
      <c r="BY48" s="220"/>
      <c r="BZ48" s="220"/>
      <c r="CA48" s="220" t="str">
        <f ca="1">IF(COUNTIF(空き状況確認テーブル!CA54:CD54,"×")&lt;&gt;0,"×",IF(COUNTIF(空き状況確認テーブル!CA54:CD54,"△")&lt;&gt;0,"△",IF(COUNTIF(空き状況確認テーブル!CA54:CD54,"△")&lt;&gt;0,"△","〇")))</f>
        <v>△</v>
      </c>
      <c r="CB48" s="220"/>
      <c r="CC48" s="220"/>
      <c r="CD48" s="220"/>
      <c r="CE48" s="217" t="str">
        <f ca="1">IF(COUNTIF(空き状況確認テーブル!CE54:CG54,"×")&lt;&gt;0,"×",IF(COUNTIF(空き状況確認テーブル!CE54:CG54,"△")&lt;&gt;0,"△",IF(COUNTIF(空き状況確認テーブル!CE54:CG54,"△")&lt;&gt;0,"△","〇")))</f>
        <v>△</v>
      </c>
      <c r="CF48" s="218"/>
      <c r="CG48" s="221"/>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0" t="str">
        <f ca="1">IF(COUNTIF(空き状況確認テーブル!CQ54:CT54,"×")&lt;&gt;0,"×",IF(COUNTIF(空き状況確認テーブル!CQ54:CT54,"△")&lt;&gt;0,"△",IF(COUNTIF(空き状況確認テーブル!CQ54:CT54,"△")&lt;&gt;0,"△","〇")))</f>
        <v>△</v>
      </c>
      <c r="CR48" s="220"/>
      <c r="CS48" s="220"/>
      <c r="CT48" s="220"/>
      <c r="CU48" s="220" t="str">
        <f ca="1">IF(COUNTIF(空き状況確認テーブル!CU54:CX54,"×")&lt;&gt;0,"×",IF(COUNTIF(空き状況確認テーブル!CU54:CX54,"△")&lt;&gt;0,"△",IF(COUNTIF(空き状況確認テーブル!CU54:CX54,"△")&lt;&gt;0,"△","〇")))</f>
        <v>△</v>
      </c>
      <c r="CV48" s="220"/>
      <c r="CW48" s="220"/>
      <c r="CX48" s="220"/>
      <c r="CY48" s="220" t="str">
        <f ca="1">IF(COUNTIF(空き状況確認テーブル!CY54:DB54,"×")&lt;&gt;0,"×",IF(COUNTIF(空き状況確認テーブル!CY54:DB54,"△")&lt;&gt;0,"△",IF(COUNTIF(空き状況確認テーブル!CY54:DB54,"△")&lt;&gt;0,"△","〇")))</f>
        <v>△</v>
      </c>
      <c r="CZ48" s="220"/>
      <c r="DA48" s="220"/>
      <c r="DB48" s="220"/>
      <c r="DC48" s="217" t="str">
        <f ca="1">IF(COUNTIF(空き状況確認テーブル!DC54:DE54,"×")&lt;&gt;0,"×",IF(COUNTIF(空き状況確認テーブル!DC54:DE54,"△")&lt;&gt;0,"△",IF(COUNTIF(空き状況確認テーブル!DC54:DE54,"△")&lt;&gt;0,"△","〇")))</f>
        <v>△</v>
      </c>
      <c r="DD48" s="218"/>
      <c r="DE48" s="221"/>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0" t="str">
        <f ca="1">IF(COUNTIF(空き状況確認テーブル!DO54:DR54,"×")&lt;&gt;0,"×",IF(COUNTIF(空き状況確認テーブル!DO54:DR54,"△")&lt;&gt;0,"△",IF(COUNTIF(空き状況確認テーブル!DO54:DR54,"△")&lt;&gt;0,"△","〇")))</f>
        <v>〇</v>
      </c>
      <c r="DP48" s="220"/>
      <c r="DQ48" s="220"/>
      <c r="DR48" s="220"/>
      <c r="DS48" s="220" t="str">
        <f ca="1">IF(COUNTIF(空き状況確認テーブル!DS54:DV54,"×")&lt;&gt;0,"×",IF(COUNTIF(空き状況確認テーブル!DS54:DV54,"△")&lt;&gt;0,"△",IF(COUNTIF(空き状況確認テーブル!DS54:DV54,"△")&lt;&gt;0,"△","〇")))</f>
        <v>〇</v>
      </c>
      <c r="DT48" s="220"/>
      <c r="DU48" s="220"/>
      <c r="DV48" s="220"/>
      <c r="DW48" s="220" t="str">
        <f ca="1">IF(COUNTIF(空き状況確認テーブル!DW54:DZ54,"×")&lt;&gt;0,"×",IF(COUNTIF(空き状況確認テーブル!DW54:DZ54,"△")&lt;&gt;0,"△",IF(COUNTIF(空き状況確認テーブル!DW54:DZ54,"△")&lt;&gt;0,"△","〇")))</f>
        <v>△</v>
      </c>
      <c r="DX48" s="220"/>
      <c r="DY48" s="220"/>
      <c r="DZ48" s="220"/>
      <c r="EA48" s="217" t="str">
        <f ca="1">IF(COUNTIF(空き状況確認テーブル!EA54:EC54,"×")&lt;&gt;0,"×",IF(COUNTIF(空き状況確認テーブル!EA54:EC54,"△")&lt;&gt;0,"△",IF(COUNTIF(空き状況確認テーブル!EA54:EC54,"△")&lt;&gt;0,"△","〇")))</f>
        <v>△</v>
      </c>
      <c r="EB48" s="218"/>
      <c r="EC48" s="221"/>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0" t="str">
        <f ca="1">IF(COUNTIF(空き状況確認テーブル!EM54:EP54,"×")&lt;&gt;0,"×",IF(COUNTIF(空き状況確認テーブル!EM54:EP54,"△")&lt;&gt;0,"△",IF(COUNTIF(空き状況確認テーブル!EM54:EP54,"△")&lt;&gt;0,"△","〇")))</f>
        <v>×</v>
      </c>
      <c r="EN48" s="220"/>
      <c r="EO48" s="220"/>
      <c r="EP48" s="220"/>
      <c r="EQ48" s="220" t="str">
        <f ca="1">IF(COUNTIF(空き状況確認テーブル!EQ54:ET54,"×")&lt;&gt;0,"×",IF(COUNTIF(空き状況確認テーブル!EQ54:ET54,"△")&lt;&gt;0,"△",IF(COUNTIF(空き状況確認テーブル!EQ54:ET54,"△")&lt;&gt;0,"△","〇")))</f>
        <v>×</v>
      </c>
      <c r="ER48" s="220"/>
      <c r="ES48" s="220"/>
      <c r="ET48" s="220"/>
      <c r="EU48" s="220" t="str">
        <f ca="1">IF(COUNTIF(空き状況確認テーブル!EU54:EX54,"×")&lt;&gt;0,"×",IF(COUNTIF(空き状況確認テーブル!EU54:EX54,"△")&lt;&gt;0,"△",IF(COUNTIF(空き状況確認テーブル!EU54:EX54,"△")&lt;&gt;0,"△","〇")))</f>
        <v>×</v>
      </c>
      <c r="EV48" s="220"/>
      <c r="EW48" s="220"/>
      <c r="EX48" s="220"/>
      <c r="EY48" s="217" t="str">
        <f ca="1">IF(COUNTIF(空き状況確認テーブル!EY54:FA54,"×")&lt;&gt;0,"×",IF(COUNTIF(空き状況確認テーブル!EY54:FA54,"△")&lt;&gt;0,"△",IF(COUNTIF(空き状況確認テーブル!EY54:FA54,"△")&lt;&gt;0,"△","〇")))</f>
        <v>×</v>
      </c>
      <c r="EZ48" s="218"/>
      <c r="FA48" s="221"/>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0" t="str">
        <f ca="1">IF(COUNTIF(空き状況確認テーブル!FK54:FN54,"×")&lt;&gt;0,"×",IF(COUNTIF(空き状況確認テーブル!FK54:FN54,"△")&lt;&gt;0,"△",IF(COUNTIF(空き状況確認テーブル!FK54:FN54,"△")&lt;&gt;0,"△","〇")))</f>
        <v>×</v>
      </c>
      <c r="FL48" s="220"/>
      <c r="FM48" s="220"/>
      <c r="FN48" s="220"/>
      <c r="FO48" s="220" t="str">
        <f ca="1">IF(COUNTIF(空き状況確認テーブル!FO54:FR54,"×")&lt;&gt;0,"×",IF(COUNTIF(空き状況確認テーブル!FO54:FR54,"△")&lt;&gt;0,"△",IF(COUNTIF(空き状況確認テーブル!FO54:FR54,"△")&lt;&gt;0,"△","〇")))</f>
        <v>×</v>
      </c>
      <c r="FP48" s="220"/>
      <c r="FQ48" s="220"/>
      <c r="FR48" s="220"/>
      <c r="FS48" s="220" t="str">
        <f ca="1">IF(COUNTIF(空き状況確認テーブル!FS54:FV54,"×")&lt;&gt;0,"×",IF(COUNTIF(空き状況確認テーブル!FS54:FV54,"△")&lt;&gt;0,"△",IF(COUNTIF(空き状況確認テーブル!FS54:FV54,"△")&lt;&gt;0,"△","〇")))</f>
        <v>×</v>
      </c>
      <c r="FT48" s="220"/>
      <c r="FU48" s="220"/>
      <c r="FV48" s="220"/>
      <c r="FW48" s="217" t="str">
        <f ca="1">IF(COUNTIF(空き状況確認テーブル!FW54:FY54,"×")&lt;&gt;0,"×",IF(COUNTIF(空き状況確認テーブル!FW54:FY54,"△")&lt;&gt;0,"△",IF(COUNTIF(空き状況確認テーブル!FW54:FY54,"△")&lt;&gt;0,"△","〇")))</f>
        <v>×</v>
      </c>
      <c r="FX48" s="218"/>
      <c r="FY48" s="221"/>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0" t="str">
        <f ca="1">IF(COUNTIF(空き状況確認テーブル!W55:Z55,"×")&lt;&gt;0,"×",IF(COUNTIF(空き状況確認テーブル!W55:Z55,"△")&lt;&gt;0,"△",IF(COUNTIF(空き状況確認テーブル!W55:Z55,"△")&lt;&gt;0,"△","〇")))</f>
        <v>〇</v>
      </c>
      <c r="X49" s="220"/>
      <c r="Y49" s="220"/>
      <c r="Z49" s="220"/>
      <c r="AA49" s="220" t="str">
        <f ca="1">IF(COUNTIF(空き状況確認テーブル!AA55:AD55,"×")&lt;&gt;0,"×",IF(COUNTIF(空き状況確認テーブル!AA55:AD55,"△")&lt;&gt;0,"△",IF(COUNTIF(空き状況確認テーブル!AA55:AD55,"△")&lt;&gt;0,"△","〇")))</f>
        <v>〇</v>
      </c>
      <c r="AB49" s="220"/>
      <c r="AC49" s="220"/>
      <c r="AD49" s="220"/>
      <c r="AE49" s="220" t="str">
        <f ca="1">IF(COUNTIF(空き状況確認テーブル!AE55:AH55,"×")&lt;&gt;0,"×",IF(COUNTIF(空き状況確認テーブル!AE55:AH55,"△")&lt;&gt;0,"△",IF(COUNTIF(空き状況確認テーブル!AE55:AH55,"△")&lt;&gt;0,"△","〇")))</f>
        <v>△</v>
      </c>
      <c r="AF49" s="220"/>
      <c r="AG49" s="220"/>
      <c r="AH49" s="220"/>
      <c r="AI49" s="217" t="str">
        <f ca="1">IF(COUNTIF(空き状況確認テーブル!AI55:AK55,"×")&lt;&gt;0,"×",IF(COUNTIF(空き状況確認テーブル!AI55:AK55,"△")&lt;&gt;0,"△",IF(COUNTIF(空き状況確認テーブル!AI55:AK55,"△")&lt;&gt;0,"△","〇")))</f>
        <v>△</v>
      </c>
      <c r="AJ49" s="218"/>
      <c r="AK49" s="221"/>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0" t="str">
        <f ca="1">IF(COUNTIF(空き状況確認テーブル!AU55:AX55,"×")&lt;&gt;0,"×",IF(COUNTIF(空き状況確認テーブル!AU55:AX55,"△")&lt;&gt;0,"△",IF(COUNTIF(空き状況確認テーブル!AU55:AX55,"△")&lt;&gt;0,"△","〇")))</f>
        <v>〇</v>
      </c>
      <c r="AV49" s="220"/>
      <c r="AW49" s="220"/>
      <c r="AX49" s="220"/>
      <c r="AY49" s="220" t="str">
        <f ca="1">IF(COUNTIF(空き状況確認テーブル!AY55:BB55,"×")&lt;&gt;0,"×",IF(COUNTIF(空き状況確認テーブル!AY55:BB55,"△")&lt;&gt;0,"△",IF(COUNTIF(空き状況確認テーブル!AY55:BB55,"△")&lt;&gt;0,"△","〇")))</f>
        <v>〇</v>
      </c>
      <c r="AZ49" s="220"/>
      <c r="BA49" s="220"/>
      <c r="BB49" s="220"/>
      <c r="BC49" s="220" t="str">
        <f ca="1">IF(COUNTIF(空き状況確認テーブル!BC55:BF55,"×")&lt;&gt;0,"×",IF(COUNTIF(空き状況確認テーブル!BC55:BF55,"△")&lt;&gt;0,"△",IF(COUNTIF(空き状況確認テーブル!BC55:BF55,"△")&lt;&gt;0,"△","〇")))</f>
        <v>△</v>
      </c>
      <c r="BD49" s="220"/>
      <c r="BE49" s="220"/>
      <c r="BF49" s="220"/>
      <c r="BG49" s="217" t="str">
        <f ca="1">IF(COUNTIF(空き状況確認テーブル!BG55:BI55,"×")&lt;&gt;0,"×",IF(COUNTIF(空き状況確認テーブル!BG55:BI55,"△")&lt;&gt;0,"△",IF(COUNTIF(空き状況確認テーブル!BG55:BI55,"△")&lt;&gt;0,"△","〇")))</f>
        <v>△</v>
      </c>
      <c r="BH49" s="218"/>
      <c r="BI49" s="221"/>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0" t="str">
        <f ca="1">IF(COUNTIF(空き状況確認テーブル!BS55:BV55,"×")&lt;&gt;0,"×",IF(COUNTIF(空き状況確認テーブル!BS55:BV55,"△")&lt;&gt;0,"△",IF(COUNTIF(空き状況確認テーブル!BS55:BV55,"△")&lt;&gt;0,"△","〇")))</f>
        <v>〇</v>
      </c>
      <c r="BT49" s="220"/>
      <c r="BU49" s="220"/>
      <c r="BV49" s="220"/>
      <c r="BW49" s="220" t="str">
        <f ca="1">IF(COUNTIF(空き状況確認テーブル!BW55:BZ55,"×")&lt;&gt;0,"×",IF(COUNTIF(空き状況確認テーブル!BW55:BZ55,"△")&lt;&gt;0,"△",IF(COUNTIF(空き状況確認テーブル!BW55:BZ55,"△")&lt;&gt;0,"△","〇")))</f>
        <v>〇</v>
      </c>
      <c r="BX49" s="220"/>
      <c r="BY49" s="220"/>
      <c r="BZ49" s="220"/>
      <c r="CA49" s="220" t="str">
        <f ca="1">IF(COUNTIF(空き状況確認テーブル!CA55:CD55,"×")&lt;&gt;0,"×",IF(COUNTIF(空き状況確認テーブル!CA55:CD55,"△")&lt;&gt;0,"△",IF(COUNTIF(空き状況確認テーブル!CA55:CD55,"△")&lt;&gt;0,"△","〇")))</f>
        <v>△</v>
      </c>
      <c r="CB49" s="220"/>
      <c r="CC49" s="220"/>
      <c r="CD49" s="220"/>
      <c r="CE49" s="217" t="str">
        <f ca="1">IF(COUNTIF(空き状況確認テーブル!CE55:CG55,"×")&lt;&gt;0,"×",IF(COUNTIF(空き状況確認テーブル!CE55:CG55,"△")&lt;&gt;0,"△",IF(COUNTIF(空き状況確認テーブル!CE55:CG55,"△")&lt;&gt;0,"△","〇")))</f>
        <v>△</v>
      </c>
      <c r="CF49" s="218"/>
      <c r="CG49" s="221"/>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0" t="str">
        <f ca="1">IF(COUNTIF(空き状況確認テーブル!CQ55:CT55,"×")&lt;&gt;0,"×",IF(COUNTIF(空き状況確認テーブル!CQ55:CT55,"△")&lt;&gt;0,"△",IF(COUNTIF(空き状況確認テーブル!CQ55:CT55,"△")&lt;&gt;0,"△","〇")))</f>
        <v>〇</v>
      </c>
      <c r="CR49" s="220"/>
      <c r="CS49" s="220"/>
      <c r="CT49" s="220"/>
      <c r="CU49" s="220" t="str">
        <f ca="1">IF(COUNTIF(空き状況確認テーブル!CU55:CX55,"×")&lt;&gt;0,"×",IF(COUNTIF(空き状況確認テーブル!CU55:CX55,"△")&lt;&gt;0,"△",IF(COUNTIF(空き状況確認テーブル!CU55:CX55,"△")&lt;&gt;0,"△","〇")))</f>
        <v>〇</v>
      </c>
      <c r="CV49" s="220"/>
      <c r="CW49" s="220"/>
      <c r="CX49" s="220"/>
      <c r="CY49" s="220" t="str">
        <f ca="1">IF(COUNTIF(空き状況確認テーブル!CY55:DB55,"×")&lt;&gt;0,"×",IF(COUNTIF(空き状況確認テーブル!CY55:DB55,"△")&lt;&gt;0,"△",IF(COUNTIF(空き状況確認テーブル!CY55:DB55,"△")&lt;&gt;0,"△","〇")))</f>
        <v>△</v>
      </c>
      <c r="CZ49" s="220"/>
      <c r="DA49" s="220"/>
      <c r="DB49" s="220"/>
      <c r="DC49" s="217" t="str">
        <f ca="1">IF(COUNTIF(空き状況確認テーブル!DC55:DE55,"×")&lt;&gt;0,"×",IF(COUNTIF(空き状況確認テーブル!DC55:DE55,"△")&lt;&gt;0,"△",IF(COUNTIF(空き状況確認テーブル!DC55:DE55,"△")&lt;&gt;0,"△","〇")))</f>
        <v>△</v>
      </c>
      <c r="DD49" s="218"/>
      <c r="DE49" s="221"/>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0" t="str">
        <f ca="1">IF(COUNTIF(空き状況確認テーブル!DO55:DR55,"×")&lt;&gt;0,"×",IF(COUNTIF(空き状況確認テーブル!DO55:DR55,"△")&lt;&gt;0,"△",IF(COUNTIF(空き状況確認テーブル!DO55:DR55,"△")&lt;&gt;0,"△","〇")))</f>
        <v>〇</v>
      </c>
      <c r="DP49" s="220"/>
      <c r="DQ49" s="220"/>
      <c r="DR49" s="220"/>
      <c r="DS49" s="220" t="str">
        <f ca="1">IF(COUNTIF(空き状況確認テーブル!DS55:DV55,"×")&lt;&gt;0,"×",IF(COUNTIF(空き状況確認テーブル!DS55:DV55,"△")&lt;&gt;0,"△",IF(COUNTIF(空き状況確認テーブル!DS55:DV55,"△")&lt;&gt;0,"△","〇")))</f>
        <v>〇</v>
      </c>
      <c r="DT49" s="220"/>
      <c r="DU49" s="220"/>
      <c r="DV49" s="220"/>
      <c r="DW49" s="220" t="str">
        <f ca="1">IF(COUNTIF(空き状況確認テーブル!DW55:DZ55,"×")&lt;&gt;0,"×",IF(COUNTIF(空き状況確認テーブル!DW55:DZ55,"△")&lt;&gt;0,"△",IF(COUNTIF(空き状況確認テーブル!DW55:DZ55,"△")&lt;&gt;0,"△","〇")))</f>
        <v>△</v>
      </c>
      <c r="DX49" s="220"/>
      <c r="DY49" s="220"/>
      <c r="DZ49" s="220"/>
      <c r="EA49" s="217" t="str">
        <f ca="1">IF(COUNTIF(空き状況確認テーブル!EA55:EC55,"×")&lt;&gt;0,"×",IF(COUNTIF(空き状況確認テーブル!EA55:EC55,"△")&lt;&gt;0,"△",IF(COUNTIF(空き状況確認テーブル!EA55:EC55,"△")&lt;&gt;0,"△","〇")))</f>
        <v>△</v>
      </c>
      <c r="EB49" s="218"/>
      <c r="EC49" s="221"/>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0" t="str">
        <f ca="1">IF(COUNTIF(空き状況確認テーブル!EM55:EP55,"×")&lt;&gt;0,"×",IF(COUNTIF(空き状況確認テーブル!EM55:EP55,"△")&lt;&gt;0,"△",IF(COUNTIF(空き状況確認テーブル!EM55:EP55,"△")&lt;&gt;0,"△","〇")))</f>
        <v>×</v>
      </c>
      <c r="EN49" s="220"/>
      <c r="EO49" s="220"/>
      <c r="EP49" s="220"/>
      <c r="EQ49" s="220" t="str">
        <f ca="1">IF(COUNTIF(空き状況確認テーブル!EQ55:ET55,"×")&lt;&gt;0,"×",IF(COUNTIF(空き状況確認テーブル!EQ55:ET55,"△")&lt;&gt;0,"△",IF(COUNTIF(空き状況確認テーブル!EQ55:ET55,"△")&lt;&gt;0,"△","〇")))</f>
        <v>×</v>
      </c>
      <c r="ER49" s="220"/>
      <c r="ES49" s="220"/>
      <c r="ET49" s="220"/>
      <c r="EU49" s="220" t="str">
        <f ca="1">IF(COUNTIF(空き状況確認テーブル!EU55:EX55,"×")&lt;&gt;0,"×",IF(COUNTIF(空き状況確認テーブル!EU55:EX55,"△")&lt;&gt;0,"△",IF(COUNTIF(空き状況確認テーブル!EU55:EX55,"△")&lt;&gt;0,"△","〇")))</f>
        <v>×</v>
      </c>
      <c r="EV49" s="220"/>
      <c r="EW49" s="220"/>
      <c r="EX49" s="220"/>
      <c r="EY49" s="217" t="str">
        <f ca="1">IF(COUNTIF(空き状況確認テーブル!EY55:FA55,"×")&lt;&gt;0,"×",IF(COUNTIF(空き状況確認テーブル!EY55:FA55,"△")&lt;&gt;0,"△",IF(COUNTIF(空き状況確認テーブル!EY55:FA55,"△")&lt;&gt;0,"△","〇")))</f>
        <v>×</v>
      </c>
      <c r="EZ49" s="218"/>
      <c r="FA49" s="221"/>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0" t="str">
        <f ca="1">IF(COUNTIF(空き状況確認テーブル!FK55:FN55,"×")&lt;&gt;0,"×",IF(COUNTIF(空き状況確認テーブル!FK55:FN55,"△")&lt;&gt;0,"△",IF(COUNTIF(空き状況確認テーブル!FK55:FN55,"△")&lt;&gt;0,"△","〇")))</f>
        <v>×</v>
      </c>
      <c r="FL49" s="220"/>
      <c r="FM49" s="220"/>
      <c r="FN49" s="220"/>
      <c r="FO49" s="220" t="str">
        <f ca="1">IF(COUNTIF(空き状況確認テーブル!FO55:FR55,"×")&lt;&gt;0,"×",IF(COUNTIF(空き状況確認テーブル!FO55:FR55,"△")&lt;&gt;0,"△",IF(COUNTIF(空き状況確認テーブル!FO55:FR55,"△")&lt;&gt;0,"△","〇")))</f>
        <v>×</v>
      </c>
      <c r="FP49" s="220"/>
      <c r="FQ49" s="220"/>
      <c r="FR49" s="220"/>
      <c r="FS49" s="220" t="str">
        <f ca="1">IF(COUNTIF(空き状況確認テーブル!FS55:FV55,"×")&lt;&gt;0,"×",IF(COUNTIF(空き状況確認テーブル!FS55:FV55,"△")&lt;&gt;0,"△",IF(COUNTIF(空き状況確認テーブル!FS55:FV55,"△")&lt;&gt;0,"△","〇")))</f>
        <v>×</v>
      </c>
      <c r="FT49" s="220"/>
      <c r="FU49" s="220"/>
      <c r="FV49" s="220"/>
      <c r="FW49" s="217" t="str">
        <f ca="1">IF(COUNTIF(空き状況確認テーブル!FW55:FY55,"×")&lt;&gt;0,"×",IF(COUNTIF(空き状況確認テーブル!FW55:FY55,"△")&lt;&gt;0,"△",IF(COUNTIF(空き状況確認テーブル!FW55:FY55,"△")&lt;&gt;0,"△","〇")))</f>
        <v>×</v>
      </c>
      <c r="FX49" s="218"/>
      <c r="FY49" s="221"/>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0" t="str">
        <f ca="1">IF(COUNTIF(空き状況確認テーブル!W56:Z56,"×")&lt;&gt;0,"×",IF(COUNTIF(空き状況確認テーブル!W56:Z56,"△")&lt;&gt;0,"△",IF(COUNTIF(空き状況確認テーブル!W56:Z56,"△")&lt;&gt;0,"△","〇")))</f>
        <v>〇</v>
      </c>
      <c r="X50" s="220"/>
      <c r="Y50" s="220"/>
      <c r="Z50" s="220"/>
      <c r="AA50" s="220" t="str">
        <f ca="1">IF(COUNTIF(空き状況確認テーブル!AA56:AD56,"×")&lt;&gt;0,"×",IF(COUNTIF(空き状況確認テーブル!AA56:AD56,"△")&lt;&gt;0,"△",IF(COUNTIF(空き状況確認テーブル!AA56:AD56,"△")&lt;&gt;0,"△","〇")))</f>
        <v>〇</v>
      </c>
      <c r="AB50" s="220"/>
      <c r="AC50" s="220"/>
      <c r="AD50" s="220"/>
      <c r="AE50" s="220" t="str">
        <f ca="1">IF(COUNTIF(空き状況確認テーブル!AE56:AH56,"×")&lt;&gt;0,"×",IF(COUNTIF(空き状況確認テーブル!AE56:AH56,"△")&lt;&gt;0,"△",IF(COUNTIF(空き状況確認テーブル!AE56:AH56,"△")&lt;&gt;0,"△","〇")))</f>
        <v>△</v>
      </c>
      <c r="AF50" s="220"/>
      <c r="AG50" s="220"/>
      <c r="AH50" s="220"/>
      <c r="AI50" s="217" t="str">
        <f ca="1">IF(COUNTIF(空き状況確認テーブル!AI56:AK56,"×")&lt;&gt;0,"×",IF(COUNTIF(空き状況確認テーブル!AI56:AK56,"△")&lt;&gt;0,"△",IF(COUNTIF(空き状況確認テーブル!AI56:AK56,"△")&lt;&gt;0,"△","〇")))</f>
        <v>△</v>
      </c>
      <c r="AJ50" s="218"/>
      <c r="AK50" s="221"/>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0" t="str">
        <f ca="1">IF(COUNTIF(空き状況確認テーブル!AU56:AX56,"×")&lt;&gt;0,"×",IF(COUNTIF(空き状況確認テーブル!AU56:AX56,"△")&lt;&gt;0,"△",IF(COUNTIF(空き状況確認テーブル!AU56:AX56,"△")&lt;&gt;0,"△","〇")))</f>
        <v>〇</v>
      </c>
      <c r="AV50" s="220"/>
      <c r="AW50" s="220"/>
      <c r="AX50" s="220"/>
      <c r="AY50" s="220" t="str">
        <f ca="1">IF(COUNTIF(空き状況確認テーブル!AY56:BB56,"×")&lt;&gt;0,"×",IF(COUNTIF(空き状況確認テーブル!AY56:BB56,"△")&lt;&gt;0,"△",IF(COUNTIF(空き状況確認テーブル!AY56:BB56,"△")&lt;&gt;0,"△","〇")))</f>
        <v>〇</v>
      </c>
      <c r="AZ50" s="220"/>
      <c r="BA50" s="220"/>
      <c r="BB50" s="220"/>
      <c r="BC50" s="220" t="str">
        <f ca="1">IF(COUNTIF(空き状況確認テーブル!BC56:BF56,"×")&lt;&gt;0,"×",IF(COUNTIF(空き状況確認テーブル!BC56:BF56,"△")&lt;&gt;0,"△",IF(COUNTIF(空き状況確認テーブル!BC56:BF56,"△")&lt;&gt;0,"△","〇")))</f>
        <v>△</v>
      </c>
      <c r="BD50" s="220"/>
      <c r="BE50" s="220"/>
      <c r="BF50" s="220"/>
      <c r="BG50" s="217" t="str">
        <f ca="1">IF(COUNTIF(空き状況確認テーブル!BG56:BI56,"×")&lt;&gt;0,"×",IF(COUNTIF(空き状況確認テーブル!BG56:BI56,"△")&lt;&gt;0,"△",IF(COUNTIF(空き状況確認テーブル!BG56:BI56,"△")&lt;&gt;0,"△","〇")))</f>
        <v>△</v>
      </c>
      <c r="BH50" s="218"/>
      <c r="BI50" s="221"/>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0" t="str">
        <f ca="1">IF(COUNTIF(空き状況確認テーブル!BS56:BV56,"×")&lt;&gt;0,"×",IF(COUNTIF(空き状況確認テーブル!BS56:BV56,"△")&lt;&gt;0,"△",IF(COUNTIF(空き状況確認テーブル!BS56:BV56,"△")&lt;&gt;0,"△","〇")))</f>
        <v>〇</v>
      </c>
      <c r="BT50" s="220"/>
      <c r="BU50" s="220"/>
      <c r="BV50" s="220"/>
      <c r="BW50" s="220" t="str">
        <f ca="1">IF(COUNTIF(空き状況確認テーブル!BW56:BZ56,"×")&lt;&gt;0,"×",IF(COUNTIF(空き状況確認テーブル!BW56:BZ56,"△")&lt;&gt;0,"△",IF(COUNTIF(空き状況確認テーブル!BW56:BZ56,"△")&lt;&gt;0,"△","〇")))</f>
        <v>〇</v>
      </c>
      <c r="BX50" s="220"/>
      <c r="BY50" s="220"/>
      <c r="BZ50" s="220"/>
      <c r="CA50" s="220" t="str">
        <f ca="1">IF(COUNTIF(空き状況確認テーブル!CA56:CD56,"×")&lt;&gt;0,"×",IF(COUNTIF(空き状況確認テーブル!CA56:CD56,"△")&lt;&gt;0,"△",IF(COUNTIF(空き状況確認テーブル!CA56:CD56,"△")&lt;&gt;0,"△","〇")))</f>
        <v>△</v>
      </c>
      <c r="CB50" s="220"/>
      <c r="CC50" s="220"/>
      <c r="CD50" s="220"/>
      <c r="CE50" s="217" t="str">
        <f ca="1">IF(COUNTIF(空き状況確認テーブル!CE56:CG56,"×")&lt;&gt;0,"×",IF(COUNTIF(空き状況確認テーブル!CE56:CG56,"△")&lt;&gt;0,"△",IF(COUNTIF(空き状況確認テーブル!CE56:CG56,"△")&lt;&gt;0,"△","〇")))</f>
        <v>△</v>
      </c>
      <c r="CF50" s="218"/>
      <c r="CG50" s="221"/>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0" t="str">
        <f ca="1">IF(COUNTIF(空き状況確認テーブル!CQ56:CT56,"×")&lt;&gt;0,"×",IF(COUNTIF(空き状況確認テーブル!CQ56:CT56,"△")&lt;&gt;0,"△",IF(COUNTIF(空き状況確認テーブル!CQ56:CT56,"△")&lt;&gt;0,"△","〇")))</f>
        <v>〇</v>
      </c>
      <c r="CR50" s="220"/>
      <c r="CS50" s="220"/>
      <c r="CT50" s="220"/>
      <c r="CU50" s="220" t="str">
        <f ca="1">IF(COUNTIF(空き状況確認テーブル!CU56:CX56,"×")&lt;&gt;0,"×",IF(COUNTIF(空き状況確認テーブル!CU56:CX56,"△")&lt;&gt;0,"△",IF(COUNTIF(空き状況確認テーブル!CU56:CX56,"△")&lt;&gt;0,"△","〇")))</f>
        <v>〇</v>
      </c>
      <c r="CV50" s="220"/>
      <c r="CW50" s="220"/>
      <c r="CX50" s="220"/>
      <c r="CY50" s="220" t="str">
        <f ca="1">IF(COUNTIF(空き状況確認テーブル!CY56:DB56,"×")&lt;&gt;0,"×",IF(COUNTIF(空き状況確認テーブル!CY56:DB56,"△")&lt;&gt;0,"△",IF(COUNTIF(空き状況確認テーブル!CY56:DB56,"△")&lt;&gt;0,"△","〇")))</f>
        <v>△</v>
      </c>
      <c r="CZ50" s="220"/>
      <c r="DA50" s="220"/>
      <c r="DB50" s="220"/>
      <c r="DC50" s="217" t="str">
        <f ca="1">IF(COUNTIF(空き状況確認テーブル!DC56:DE56,"×")&lt;&gt;0,"×",IF(COUNTIF(空き状況確認テーブル!DC56:DE56,"△")&lt;&gt;0,"△",IF(COUNTIF(空き状況確認テーブル!DC56:DE56,"△")&lt;&gt;0,"△","〇")))</f>
        <v>△</v>
      </c>
      <c r="DD50" s="218"/>
      <c r="DE50" s="221"/>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0" t="str">
        <f ca="1">IF(COUNTIF(空き状況確認テーブル!DO56:DR56,"×")&lt;&gt;0,"×",IF(COUNTIF(空き状況確認テーブル!DO56:DR56,"△")&lt;&gt;0,"△",IF(COUNTIF(空き状況確認テーブル!DO56:DR56,"△")&lt;&gt;0,"△","〇")))</f>
        <v>〇</v>
      </c>
      <c r="DP50" s="220"/>
      <c r="DQ50" s="220"/>
      <c r="DR50" s="220"/>
      <c r="DS50" s="220" t="str">
        <f ca="1">IF(COUNTIF(空き状況確認テーブル!DS56:DV56,"×")&lt;&gt;0,"×",IF(COUNTIF(空き状況確認テーブル!DS56:DV56,"△")&lt;&gt;0,"△",IF(COUNTIF(空き状況確認テーブル!DS56:DV56,"△")&lt;&gt;0,"△","〇")))</f>
        <v>〇</v>
      </c>
      <c r="DT50" s="220"/>
      <c r="DU50" s="220"/>
      <c r="DV50" s="220"/>
      <c r="DW50" s="220" t="str">
        <f ca="1">IF(COUNTIF(空き状況確認テーブル!DW56:DZ56,"×")&lt;&gt;0,"×",IF(COUNTIF(空き状況確認テーブル!DW56:DZ56,"△")&lt;&gt;0,"△",IF(COUNTIF(空き状況確認テーブル!DW56:DZ56,"△")&lt;&gt;0,"△","〇")))</f>
        <v>△</v>
      </c>
      <c r="DX50" s="220"/>
      <c r="DY50" s="220"/>
      <c r="DZ50" s="220"/>
      <c r="EA50" s="217" t="str">
        <f ca="1">IF(COUNTIF(空き状況確認テーブル!EA56:EC56,"×")&lt;&gt;0,"×",IF(COUNTIF(空き状況確認テーブル!EA56:EC56,"△")&lt;&gt;0,"△",IF(COUNTIF(空き状況確認テーブル!EA56:EC56,"△")&lt;&gt;0,"△","〇")))</f>
        <v>△</v>
      </c>
      <c r="EB50" s="218"/>
      <c r="EC50" s="221"/>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0" t="str">
        <f ca="1">IF(COUNTIF(空き状況確認テーブル!EM56:EP56,"×")&lt;&gt;0,"×",IF(COUNTIF(空き状況確認テーブル!EM56:EP56,"△")&lt;&gt;0,"△",IF(COUNTIF(空き状況確認テーブル!EM56:EP56,"△")&lt;&gt;0,"△","〇")))</f>
        <v>×</v>
      </c>
      <c r="EN50" s="220"/>
      <c r="EO50" s="220"/>
      <c r="EP50" s="220"/>
      <c r="EQ50" s="220" t="str">
        <f ca="1">IF(COUNTIF(空き状況確認テーブル!EQ56:ET56,"×")&lt;&gt;0,"×",IF(COUNTIF(空き状況確認テーブル!EQ56:ET56,"△")&lt;&gt;0,"△",IF(COUNTIF(空き状況確認テーブル!EQ56:ET56,"△")&lt;&gt;0,"△","〇")))</f>
        <v>×</v>
      </c>
      <c r="ER50" s="220"/>
      <c r="ES50" s="220"/>
      <c r="ET50" s="220"/>
      <c r="EU50" s="220" t="str">
        <f ca="1">IF(COUNTIF(空き状況確認テーブル!EU56:EX56,"×")&lt;&gt;0,"×",IF(COUNTIF(空き状況確認テーブル!EU56:EX56,"△")&lt;&gt;0,"△",IF(COUNTIF(空き状況確認テーブル!EU56:EX56,"△")&lt;&gt;0,"△","〇")))</f>
        <v>×</v>
      </c>
      <c r="EV50" s="220"/>
      <c r="EW50" s="220"/>
      <c r="EX50" s="220"/>
      <c r="EY50" s="217" t="str">
        <f ca="1">IF(COUNTIF(空き状況確認テーブル!EY56:FA56,"×")&lt;&gt;0,"×",IF(COUNTIF(空き状況確認テーブル!EY56:FA56,"△")&lt;&gt;0,"△",IF(COUNTIF(空き状況確認テーブル!EY56:FA56,"△")&lt;&gt;0,"△","〇")))</f>
        <v>×</v>
      </c>
      <c r="EZ50" s="218"/>
      <c r="FA50" s="221"/>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0" t="str">
        <f ca="1">IF(COUNTIF(空き状況確認テーブル!FK56:FN56,"×")&lt;&gt;0,"×",IF(COUNTIF(空き状況確認テーブル!FK56:FN56,"△")&lt;&gt;0,"△",IF(COUNTIF(空き状況確認テーブル!FK56:FN56,"△")&lt;&gt;0,"△","〇")))</f>
        <v>×</v>
      </c>
      <c r="FL50" s="220"/>
      <c r="FM50" s="220"/>
      <c r="FN50" s="220"/>
      <c r="FO50" s="220" t="str">
        <f ca="1">IF(COUNTIF(空き状況確認テーブル!FO56:FR56,"×")&lt;&gt;0,"×",IF(COUNTIF(空き状況確認テーブル!FO56:FR56,"△")&lt;&gt;0,"△",IF(COUNTIF(空き状況確認テーブル!FO56:FR56,"△")&lt;&gt;0,"△","〇")))</f>
        <v>×</v>
      </c>
      <c r="FP50" s="220"/>
      <c r="FQ50" s="220"/>
      <c r="FR50" s="220"/>
      <c r="FS50" s="220" t="str">
        <f ca="1">IF(COUNTIF(空き状況確認テーブル!FS56:FV56,"×")&lt;&gt;0,"×",IF(COUNTIF(空き状況確認テーブル!FS56:FV56,"△")&lt;&gt;0,"△",IF(COUNTIF(空き状況確認テーブル!FS56:FV56,"△")&lt;&gt;0,"△","〇")))</f>
        <v>×</v>
      </c>
      <c r="FT50" s="220"/>
      <c r="FU50" s="220"/>
      <c r="FV50" s="220"/>
      <c r="FW50" s="217" t="str">
        <f ca="1">IF(COUNTIF(空き状況確認テーブル!FW56:FY56,"×")&lt;&gt;0,"×",IF(COUNTIF(空き状況確認テーブル!FW56:FY56,"△")&lt;&gt;0,"△",IF(COUNTIF(空き状況確認テーブル!FW56:FY56,"△")&lt;&gt;0,"△","〇")))</f>
        <v>×</v>
      </c>
      <c r="FX50" s="218"/>
      <c r="FY50" s="221"/>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0" t="str">
        <f ca="1">IF(COUNTIF(空き状況確認テーブル!W57:Z57,"×")&lt;&gt;0,"×",IF(COUNTIF(空き状況確認テーブル!W57:Z57,"△")&lt;&gt;0,"△",IF(COUNTIF(空き状況確認テーブル!W57:Z57,"△")&lt;&gt;0,"△","〇")))</f>
        <v>〇</v>
      </c>
      <c r="X51" s="220"/>
      <c r="Y51" s="220"/>
      <c r="Z51" s="220"/>
      <c r="AA51" s="220" t="str">
        <f ca="1">IF(COUNTIF(空き状況確認テーブル!AA57:AD57,"×")&lt;&gt;0,"×",IF(COUNTIF(空き状況確認テーブル!AA57:AD57,"△")&lt;&gt;0,"△",IF(COUNTIF(空き状況確認テーブル!AA57:AD57,"△")&lt;&gt;0,"△","〇")))</f>
        <v>〇</v>
      </c>
      <c r="AB51" s="220"/>
      <c r="AC51" s="220"/>
      <c r="AD51" s="220"/>
      <c r="AE51" s="220" t="str">
        <f ca="1">IF(COUNTIF(空き状況確認テーブル!AE57:AH57,"×")&lt;&gt;0,"×",IF(COUNTIF(空き状況確認テーブル!AE57:AH57,"△")&lt;&gt;0,"△",IF(COUNTIF(空き状況確認テーブル!AE57:AH57,"△")&lt;&gt;0,"△","〇")))</f>
        <v>△</v>
      </c>
      <c r="AF51" s="220"/>
      <c r="AG51" s="220"/>
      <c r="AH51" s="220"/>
      <c r="AI51" s="217" t="str">
        <f ca="1">IF(COUNTIF(空き状況確認テーブル!AI57:AK57,"×")&lt;&gt;0,"×",IF(COUNTIF(空き状況確認テーブル!AI57:AK57,"△")&lt;&gt;0,"△",IF(COUNTIF(空き状況確認テーブル!AI57:AK57,"△")&lt;&gt;0,"△","〇")))</f>
        <v>△</v>
      </c>
      <c r="AJ51" s="218"/>
      <c r="AK51" s="221"/>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0" t="str">
        <f ca="1">IF(COUNTIF(空き状況確認テーブル!AU57:AX57,"×")&lt;&gt;0,"×",IF(COUNTIF(空き状況確認テーブル!AU57:AX57,"△")&lt;&gt;0,"△",IF(COUNTIF(空き状況確認テーブル!AU57:AX57,"△")&lt;&gt;0,"△","〇")))</f>
        <v>〇</v>
      </c>
      <c r="AV51" s="220"/>
      <c r="AW51" s="220"/>
      <c r="AX51" s="220"/>
      <c r="AY51" s="220" t="str">
        <f ca="1">IF(COUNTIF(空き状況確認テーブル!AY57:BB57,"×")&lt;&gt;0,"×",IF(COUNTIF(空き状況確認テーブル!AY57:BB57,"△")&lt;&gt;0,"△",IF(COUNTIF(空き状況確認テーブル!AY57:BB57,"△")&lt;&gt;0,"△","〇")))</f>
        <v>〇</v>
      </c>
      <c r="AZ51" s="220"/>
      <c r="BA51" s="220"/>
      <c r="BB51" s="220"/>
      <c r="BC51" s="220" t="str">
        <f ca="1">IF(COUNTIF(空き状況確認テーブル!BC57:BF57,"×")&lt;&gt;0,"×",IF(COUNTIF(空き状況確認テーブル!BC57:BF57,"△")&lt;&gt;0,"△",IF(COUNTIF(空き状況確認テーブル!BC57:BF57,"△")&lt;&gt;0,"△","〇")))</f>
        <v>△</v>
      </c>
      <c r="BD51" s="220"/>
      <c r="BE51" s="220"/>
      <c r="BF51" s="220"/>
      <c r="BG51" s="217" t="str">
        <f ca="1">IF(COUNTIF(空き状況確認テーブル!BG57:BI57,"×")&lt;&gt;0,"×",IF(COUNTIF(空き状況確認テーブル!BG57:BI57,"△")&lt;&gt;0,"△",IF(COUNTIF(空き状況確認テーブル!BG57:BI57,"△")&lt;&gt;0,"△","〇")))</f>
        <v>△</v>
      </c>
      <c r="BH51" s="218"/>
      <c r="BI51" s="221"/>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0" t="str">
        <f ca="1">IF(COUNTIF(空き状況確認テーブル!BS57:BV57,"×")&lt;&gt;0,"×",IF(COUNTIF(空き状況確認テーブル!BS57:BV57,"△")&lt;&gt;0,"△",IF(COUNTIF(空き状況確認テーブル!BS57:BV57,"△")&lt;&gt;0,"△","〇")))</f>
        <v>〇</v>
      </c>
      <c r="BT51" s="220"/>
      <c r="BU51" s="220"/>
      <c r="BV51" s="220"/>
      <c r="BW51" s="220" t="str">
        <f ca="1">IF(COUNTIF(空き状況確認テーブル!BW57:BZ57,"×")&lt;&gt;0,"×",IF(COUNTIF(空き状況確認テーブル!BW57:BZ57,"△")&lt;&gt;0,"△",IF(COUNTIF(空き状況確認テーブル!BW57:BZ57,"△")&lt;&gt;0,"△","〇")))</f>
        <v>〇</v>
      </c>
      <c r="BX51" s="220"/>
      <c r="BY51" s="220"/>
      <c r="BZ51" s="220"/>
      <c r="CA51" s="220" t="str">
        <f ca="1">IF(COUNTIF(空き状況確認テーブル!CA57:CD57,"×")&lt;&gt;0,"×",IF(COUNTIF(空き状況確認テーブル!CA57:CD57,"△")&lt;&gt;0,"△",IF(COUNTIF(空き状況確認テーブル!CA57:CD57,"△")&lt;&gt;0,"△","〇")))</f>
        <v>△</v>
      </c>
      <c r="CB51" s="220"/>
      <c r="CC51" s="220"/>
      <c r="CD51" s="220"/>
      <c r="CE51" s="217" t="str">
        <f ca="1">IF(COUNTIF(空き状況確認テーブル!CE57:CG57,"×")&lt;&gt;0,"×",IF(COUNTIF(空き状況確認テーブル!CE57:CG57,"△")&lt;&gt;0,"△",IF(COUNTIF(空き状況確認テーブル!CE57:CG57,"△")&lt;&gt;0,"△","〇")))</f>
        <v>△</v>
      </c>
      <c r="CF51" s="218"/>
      <c r="CG51" s="221"/>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0" t="str">
        <f ca="1">IF(COUNTIF(空き状況確認テーブル!CQ57:CT57,"×")&lt;&gt;0,"×",IF(COUNTIF(空き状況確認テーブル!CQ57:CT57,"△")&lt;&gt;0,"△",IF(COUNTIF(空き状況確認テーブル!CQ57:CT57,"△")&lt;&gt;0,"△","〇")))</f>
        <v>〇</v>
      </c>
      <c r="CR51" s="220"/>
      <c r="CS51" s="220"/>
      <c r="CT51" s="220"/>
      <c r="CU51" s="220" t="str">
        <f ca="1">IF(COUNTIF(空き状況確認テーブル!CU57:CX57,"×")&lt;&gt;0,"×",IF(COUNTIF(空き状況確認テーブル!CU57:CX57,"△")&lt;&gt;0,"△",IF(COUNTIF(空き状況確認テーブル!CU57:CX57,"△")&lt;&gt;0,"△","〇")))</f>
        <v>〇</v>
      </c>
      <c r="CV51" s="220"/>
      <c r="CW51" s="220"/>
      <c r="CX51" s="220"/>
      <c r="CY51" s="220" t="str">
        <f ca="1">IF(COUNTIF(空き状況確認テーブル!CY57:DB57,"×")&lt;&gt;0,"×",IF(COUNTIF(空き状況確認テーブル!CY57:DB57,"△")&lt;&gt;0,"△",IF(COUNTIF(空き状況確認テーブル!CY57:DB57,"△")&lt;&gt;0,"△","〇")))</f>
        <v>△</v>
      </c>
      <c r="CZ51" s="220"/>
      <c r="DA51" s="220"/>
      <c r="DB51" s="220"/>
      <c r="DC51" s="217" t="str">
        <f ca="1">IF(COUNTIF(空き状況確認テーブル!DC57:DE57,"×")&lt;&gt;0,"×",IF(COUNTIF(空き状況確認テーブル!DC57:DE57,"△")&lt;&gt;0,"△",IF(COUNTIF(空き状況確認テーブル!DC57:DE57,"△")&lt;&gt;0,"△","〇")))</f>
        <v>△</v>
      </c>
      <c r="DD51" s="218"/>
      <c r="DE51" s="221"/>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0" t="str">
        <f ca="1">IF(COUNTIF(空き状況確認テーブル!DO57:DR57,"×")&lt;&gt;0,"×",IF(COUNTIF(空き状況確認テーブル!DO57:DR57,"△")&lt;&gt;0,"△",IF(COUNTIF(空き状況確認テーブル!DO57:DR57,"△")&lt;&gt;0,"△","〇")))</f>
        <v>〇</v>
      </c>
      <c r="DP51" s="220"/>
      <c r="DQ51" s="220"/>
      <c r="DR51" s="220"/>
      <c r="DS51" s="220" t="str">
        <f ca="1">IF(COUNTIF(空き状況確認テーブル!DS57:DV57,"×")&lt;&gt;0,"×",IF(COUNTIF(空き状況確認テーブル!DS57:DV57,"△")&lt;&gt;0,"△",IF(COUNTIF(空き状況確認テーブル!DS57:DV57,"△")&lt;&gt;0,"△","〇")))</f>
        <v>〇</v>
      </c>
      <c r="DT51" s="220"/>
      <c r="DU51" s="220"/>
      <c r="DV51" s="220"/>
      <c r="DW51" s="220" t="str">
        <f ca="1">IF(COUNTIF(空き状況確認テーブル!DW57:DZ57,"×")&lt;&gt;0,"×",IF(COUNTIF(空き状況確認テーブル!DW57:DZ57,"△")&lt;&gt;0,"△",IF(COUNTIF(空き状況確認テーブル!DW57:DZ57,"△")&lt;&gt;0,"△","〇")))</f>
        <v>△</v>
      </c>
      <c r="DX51" s="220"/>
      <c r="DY51" s="220"/>
      <c r="DZ51" s="220"/>
      <c r="EA51" s="217" t="str">
        <f ca="1">IF(COUNTIF(空き状況確認テーブル!EA57:EC57,"×")&lt;&gt;0,"×",IF(COUNTIF(空き状況確認テーブル!EA57:EC57,"△")&lt;&gt;0,"△",IF(COUNTIF(空き状況確認テーブル!EA57:EC57,"△")&lt;&gt;0,"△","〇")))</f>
        <v>△</v>
      </c>
      <c r="EB51" s="218"/>
      <c r="EC51" s="221"/>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0" t="str">
        <f ca="1">IF(COUNTIF(空き状況確認テーブル!EM57:EP57,"×")&lt;&gt;0,"×",IF(COUNTIF(空き状況確認テーブル!EM57:EP57,"△")&lt;&gt;0,"△",IF(COUNTIF(空き状況確認テーブル!EM57:EP57,"△")&lt;&gt;0,"△","〇")))</f>
        <v>×</v>
      </c>
      <c r="EN51" s="220"/>
      <c r="EO51" s="220"/>
      <c r="EP51" s="220"/>
      <c r="EQ51" s="220" t="str">
        <f ca="1">IF(COUNTIF(空き状況確認テーブル!EQ57:ET57,"×")&lt;&gt;0,"×",IF(COUNTIF(空き状況確認テーブル!EQ57:ET57,"△")&lt;&gt;0,"△",IF(COUNTIF(空き状況確認テーブル!EQ57:ET57,"△")&lt;&gt;0,"△","〇")))</f>
        <v>×</v>
      </c>
      <c r="ER51" s="220"/>
      <c r="ES51" s="220"/>
      <c r="ET51" s="220"/>
      <c r="EU51" s="220" t="str">
        <f ca="1">IF(COUNTIF(空き状況確認テーブル!EU57:EX57,"×")&lt;&gt;0,"×",IF(COUNTIF(空き状況確認テーブル!EU57:EX57,"△")&lt;&gt;0,"△",IF(COUNTIF(空き状況確認テーブル!EU57:EX57,"△")&lt;&gt;0,"△","〇")))</f>
        <v>×</v>
      </c>
      <c r="EV51" s="220"/>
      <c r="EW51" s="220"/>
      <c r="EX51" s="220"/>
      <c r="EY51" s="217" t="str">
        <f ca="1">IF(COUNTIF(空き状況確認テーブル!EY57:FA57,"×")&lt;&gt;0,"×",IF(COUNTIF(空き状況確認テーブル!EY57:FA57,"△")&lt;&gt;0,"△",IF(COUNTIF(空き状況確認テーブル!EY57:FA57,"△")&lt;&gt;0,"△","〇")))</f>
        <v>×</v>
      </c>
      <c r="EZ51" s="218"/>
      <c r="FA51" s="221"/>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0" t="str">
        <f ca="1">IF(COUNTIF(空き状況確認テーブル!FK57:FN57,"×")&lt;&gt;0,"×",IF(COUNTIF(空き状況確認テーブル!FK57:FN57,"△")&lt;&gt;0,"△",IF(COUNTIF(空き状況確認テーブル!FK57:FN57,"△")&lt;&gt;0,"△","〇")))</f>
        <v>×</v>
      </c>
      <c r="FL51" s="220"/>
      <c r="FM51" s="220"/>
      <c r="FN51" s="220"/>
      <c r="FO51" s="220" t="str">
        <f ca="1">IF(COUNTIF(空き状況確認テーブル!FO57:FR57,"×")&lt;&gt;0,"×",IF(COUNTIF(空き状況確認テーブル!FO57:FR57,"△")&lt;&gt;0,"△",IF(COUNTIF(空き状況確認テーブル!FO57:FR57,"△")&lt;&gt;0,"△","〇")))</f>
        <v>×</v>
      </c>
      <c r="FP51" s="220"/>
      <c r="FQ51" s="220"/>
      <c r="FR51" s="220"/>
      <c r="FS51" s="220" t="str">
        <f ca="1">IF(COUNTIF(空き状況確認テーブル!FS57:FV57,"×")&lt;&gt;0,"×",IF(COUNTIF(空き状況確認テーブル!FS57:FV57,"△")&lt;&gt;0,"△",IF(COUNTIF(空き状況確認テーブル!FS57:FV57,"△")&lt;&gt;0,"△","〇")))</f>
        <v>×</v>
      </c>
      <c r="FT51" s="220"/>
      <c r="FU51" s="220"/>
      <c r="FV51" s="220"/>
      <c r="FW51" s="217" t="str">
        <f ca="1">IF(COUNTIF(空き状況確認テーブル!FW57:FY57,"×")&lt;&gt;0,"×",IF(COUNTIF(空き状況確認テーブル!FW57:FY57,"△")&lt;&gt;0,"△",IF(COUNTIF(空き状況確認テーブル!FW57:FY57,"△")&lt;&gt;0,"△","〇")))</f>
        <v>×</v>
      </c>
      <c r="FX51" s="218"/>
      <c r="FY51" s="221"/>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0" t="str">
        <f ca="1">IF(COUNTIF(空き状況確認テーブル!W58:Z58,"×")&lt;&gt;0,"×",IF(COUNTIF(空き状況確認テーブル!W58:Z58,"△")&lt;&gt;0,"△",IF(COUNTIF(空き状況確認テーブル!W58:Z58,"△")&lt;&gt;0,"△","〇")))</f>
        <v>〇</v>
      </c>
      <c r="X52" s="220"/>
      <c r="Y52" s="220"/>
      <c r="Z52" s="220"/>
      <c r="AA52" s="220" t="str">
        <f ca="1">IF(COUNTIF(空き状況確認テーブル!AA58:AD58,"×")&lt;&gt;0,"×",IF(COUNTIF(空き状況確認テーブル!AA58:AD58,"△")&lt;&gt;0,"△",IF(COUNTIF(空き状況確認テーブル!AA58:AD58,"△")&lt;&gt;0,"△","〇")))</f>
        <v>〇</v>
      </c>
      <c r="AB52" s="220"/>
      <c r="AC52" s="220"/>
      <c r="AD52" s="220"/>
      <c r="AE52" s="220" t="str">
        <f ca="1">IF(COUNTIF(空き状況確認テーブル!AE58:AH58,"×")&lt;&gt;0,"×",IF(COUNTIF(空き状況確認テーブル!AE58:AH58,"△")&lt;&gt;0,"△",IF(COUNTIF(空き状況確認テーブル!AE58:AH58,"△")&lt;&gt;0,"△","〇")))</f>
        <v>△</v>
      </c>
      <c r="AF52" s="220"/>
      <c r="AG52" s="220"/>
      <c r="AH52" s="220"/>
      <c r="AI52" s="217" t="str">
        <f ca="1">IF(COUNTIF(空き状況確認テーブル!AI58:AK58,"×")&lt;&gt;0,"×",IF(COUNTIF(空き状況確認テーブル!AI58:AK58,"△")&lt;&gt;0,"△",IF(COUNTIF(空き状況確認テーブル!AI58:AK58,"△")&lt;&gt;0,"△","〇")))</f>
        <v>△</v>
      </c>
      <c r="AJ52" s="218"/>
      <c r="AK52" s="221"/>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0" t="str">
        <f ca="1">IF(COUNTIF(空き状況確認テーブル!AU58:AX58,"×")&lt;&gt;0,"×",IF(COUNTIF(空き状況確認テーブル!AU58:AX58,"△")&lt;&gt;0,"△",IF(COUNTIF(空き状況確認テーブル!AU58:AX58,"△")&lt;&gt;0,"△","〇")))</f>
        <v>〇</v>
      </c>
      <c r="AV52" s="220"/>
      <c r="AW52" s="220"/>
      <c r="AX52" s="220"/>
      <c r="AY52" s="220" t="str">
        <f ca="1">IF(COUNTIF(空き状況確認テーブル!AY58:BB58,"×")&lt;&gt;0,"×",IF(COUNTIF(空き状況確認テーブル!AY58:BB58,"△")&lt;&gt;0,"△",IF(COUNTIF(空き状況確認テーブル!AY58:BB58,"△")&lt;&gt;0,"△","〇")))</f>
        <v>〇</v>
      </c>
      <c r="AZ52" s="220"/>
      <c r="BA52" s="220"/>
      <c r="BB52" s="220"/>
      <c r="BC52" s="220" t="str">
        <f ca="1">IF(COUNTIF(空き状況確認テーブル!BC58:BF58,"×")&lt;&gt;0,"×",IF(COUNTIF(空き状況確認テーブル!BC58:BF58,"△")&lt;&gt;0,"△",IF(COUNTIF(空き状況確認テーブル!BC58:BF58,"△")&lt;&gt;0,"△","〇")))</f>
        <v>△</v>
      </c>
      <c r="BD52" s="220"/>
      <c r="BE52" s="220"/>
      <c r="BF52" s="220"/>
      <c r="BG52" s="217" t="str">
        <f ca="1">IF(COUNTIF(空き状況確認テーブル!BG58:BI58,"×")&lt;&gt;0,"×",IF(COUNTIF(空き状況確認テーブル!BG58:BI58,"△")&lt;&gt;0,"△",IF(COUNTIF(空き状況確認テーブル!BG58:BI58,"△")&lt;&gt;0,"△","〇")))</f>
        <v>△</v>
      </c>
      <c r="BH52" s="218"/>
      <c r="BI52" s="221"/>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0" t="str">
        <f ca="1">IF(COUNTIF(空き状況確認テーブル!BS58:BV58,"×")&lt;&gt;0,"×",IF(COUNTIF(空き状況確認テーブル!BS58:BV58,"△")&lt;&gt;0,"△",IF(COUNTIF(空き状況確認テーブル!BS58:BV58,"△")&lt;&gt;0,"△","〇")))</f>
        <v>〇</v>
      </c>
      <c r="BT52" s="220"/>
      <c r="BU52" s="220"/>
      <c r="BV52" s="220"/>
      <c r="BW52" s="220" t="str">
        <f ca="1">IF(COUNTIF(空き状況確認テーブル!BW58:BZ58,"×")&lt;&gt;0,"×",IF(COUNTIF(空き状況確認テーブル!BW58:BZ58,"△")&lt;&gt;0,"△",IF(COUNTIF(空き状況確認テーブル!BW58:BZ58,"△")&lt;&gt;0,"△","〇")))</f>
        <v>〇</v>
      </c>
      <c r="BX52" s="220"/>
      <c r="BY52" s="220"/>
      <c r="BZ52" s="220"/>
      <c r="CA52" s="220" t="str">
        <f ca="1">IF(COUNTIF(空き状況確認テーブル!CA58:CD58,"×")&lt;&gt;0,"×",IF(COUNTIF(空き状況確認テーブル!CA58:CD58,"△")&lt;&gt;0,"△",IF(COUNTIF(空き状況確認テーブル!CA58:CD58,"△")&lt;&gt;0,"△","〇")))</f>
        <v>△</v>
      </c>
      <c r="CB52" s="220"/>
      <c r="CC52" s="220"/>
      <c r="CD52" s="220"/>
      <c r="CE52" s="217" t="str">
        <f ca="1">IF(COUNTIF(空き状況確認テーブル!CE58:CG58,"×")&lt;&gt;0,"×",IF(COUNTIF(空き状況確認テーブル!CE58:CG58,"△")&lt;&gt;0,"△",IF(COUNTIF(空き状況確認テーブル!CE58:CG58,"△")&lt;&gt;0,"△","〇")))</f>
        <v>△</v>
      </c>
      <c r="CF52" s="218"/>
      <c r="CG52" s="221"/>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0" t="str">
        <f ca="1">IF(COUNTIF(空き状況確認テーブル!CQ58:CT58,"×")&lt;&gt;0,"×",IF(COUNTIF(空き状況確認テーブル!CQ58:CT58,"△")&lt;&gt;0,"△",IF(COUNTIF(空き状況確認テーブル!CQ58:CT58,"△")&lt;&gt;0,"△","〇")))</f>
        <v>〇</v>
      </c>
      <c r="CR52" s="220"/>
      <c r="CS52" s="220"/>
      <c r="CT52" s="220"/>
      <c r="CU52" s="220" t="str">
        <f ca="1">IF(COUNTIF(空き状況確認テーブル!CU58:CX58,"×")&lt;&gt;0,"×",IF(COUNTIF(空き状況確認テーブル!CU58:CX58,"△")&lt;&gt;0,"△",IF(COUNTIF(空き状況確認テーブル!CU58:CX58,"△")&lt;&gt;0,"△","〇")))</f>
        <v>〇</v>
      </c>
      <c r="CV52" s="220"/>
      <c r="CW52" s="220"/>
      <c r="CX52" s="220"/>
      <c r="CY52" s="220" t="str">
        <f ca="1">IF(COUNTIF(空き状況確認テーブル!CY58:DB58,"×")&lt;&gt;0,"×",IF(COUNTIF(空き状況確認テーブル!CY58:DB58,"△")&lt;&gt;0,"△",IF(COUNTIF(空き状況確認テーブル!CY58:DB58,"△")&lt;&gt;0,"△","〇")))</f>
        <v>△</v>
      </c>
      <c r="CZ52" s="220"/>
      <c r="DA52" s="220"/>
      <c r="DB52" s="220"/>
      <c r="DC52" s="217" t="str">
        <f ca="1">IF(COUNTIF(空き状況確認テーブル!DC58:DE58,"×")&lt;&gt;0,"×",IF(COUNTIF(空き状況確認テーブル!DC58:DE58,"△")&lt;&gt;0,"△",IF(COUNTIF(空き状況確認テーブル!DC58:DE58,"△")&lt;&gt;0,"△","〇")))</f>
        <v>△</v>
      </c>
      <c r="DD52" s="218"/>
      <c r="DE52" s="221"/>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0" t="str">
        <f ca="1">IF(COUNTIF(空き状況確認テーブル!DO58:DR58,"×")&lt;&gt;0,"×",IF(COUNTIF(空き状況確認テーブル!DO58:DR58,"△")&lt;&gt;0,"△",IF(COUNTIF(空き状況確認テーブル!DO58:DR58,"△")&lt;&gt;0,"△","〇")))</f>
        <v>〇</v>
      </c>
      <c r="DP52" s="220"/>
      <c r="DQ52" s="220"/>
      <c r="DR52" s="220"/>
      <c r="DS52" s="220" t="str">
        <f ca="1">IF(COUNTIF(空き状況確認テーブル!DS58:DV58,"×")&lt;&gt;0,"×",IF(COUNTIF(空き状況確認テーブル!DS58:DV58,"△")&lt;&gt;0,"△",IF(COUNTIF(空き状況確認テーブル!DS58:DV58,"△")&lt;&gt;0,"△","〇")))</f>
        <v>〇</v>
      </c>
      <c r="DT52" s="220"/>
      <c r="DU52" s="220"/>
      <c r="DV52" s="220"/>
      <c r="DW52" s="220" t="str">
        <f ca="1">IF(COUNTIF(空き状況確認テーブル!DW58:DZ58,"×")&lt;&gt;0,"×",IF(COUNTIF(空き状況確認テーブル!DW58:DZ58,"△")&lt;&gt;0,"△",IF(COUNTIF(空き状況確認テーブル!DW58:DZ58,"△")&lt;&gt;0,"△","〇")))</f>
        <v>△</v>
      </c>
      <c r="DX52" s="220"/>
      <c r="DY52" s="220"/>
      <c r="DZ52" s="220"/>
      <c r="EA52" s="217" t="str">
        <f ca="1">IF(COUNTIF(空き状況確認テーブル!EA58:EC58,"×")&lt;&gt;0,"×",IF(COUNTIF(空き状況確認テーブル!EA58:EC58,"△")&lt;&gt;0,"△",IF(COUNTIF(空き状況確認テーブル!EA58:EC58,"△")&lt;&gt;0,"△","〇")))</f>
        <v>△</v>
      </c>
      <c r="EB52" s="218"/>
      <c r="EC52" s="221"/>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0" t="str">
        <f ca="1">IF(COUNTIF(空き状況確認テーブル!EM58:EP58,"×")&lt;&gt;0,"×",IF(COUNTIF(空き状況確認テーブル!EM58:EP58,"△")&lt;&gt;0,"△",IF(COUNTIF(空き状況確認テーブル!EM58:EP58,"△")&lt;&gt;0,"△","〇")))</f>
        <v>×</v>
      </c>
      <c r="EN52" s="220"/>
      <c r="EO52" s="220"/>
      <c r="EP52" s="220"/>
      <c r="EQ52" s="220" t="str">
        <f ca="1">IF(COUNTIF(空き状況確認テーブル!EQ58:ET58,"×")&lt;&gt;0,"×",IF(COUNTIF(空き状況確認テーブル!EQ58:ET58,"△")&lt;&gt;0,"△",IF(COUNTIF(空き状況確認テーブル!EQ58:ET58,"△")&lt;&gt;0,"△","〇")))</f>
        <v>×</v>
      </c>
      <c r="ER52" s="220"/>
      <c r="ES52" s="220"/>
      <c r="ET52" s="220"/>
      <c r="EU52" s="220" t="str">
        <f ca="1">IF(COUNTIF(空き状況確認テーブル!EU58:EX58,"×")&lt;&gt;0,"×",IF(COUNTIF(空き状況確認テーブル!EU58:EX58,"△")&lt;&gt;0,"△",IF(COUNTIF(空き状況確認テーブル!EU58:EX58,"△")&lt;&gt;0,"△","〇")))</f>
        <v>×</v>
      </c>
      <c r="EV52" s="220"/>
      <c r="EW52" s="220"/>
      <c r="EX52" s="220"/>
      <c r="EY52" s="217" t="str">
        <f ca="1">IF(COUNTIF(空き状況確認テーブル!EY58:FA58,"×")&lt;&gt;0,"×",IF(COUNTIF(空き状況確認テーブル!EY58:FA58,"△")&lt;&gt;0,"△",IF(COUNTIF(空き状況確認テーブル!EY58:FA58,"△")&lt;&gt;0,"△","〇")))</f>
        <v>×</v>
      </c>
      <c r="EZ52" s="218"/>
      <c r="FA52" s="221"/>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0" t="str">
        <f ca="1">IF(COUNTIF(空き状況確認テーブル!FK58:FN58,"×")&lt;&gt;0,"×",IF(COUNTIF(空き状況確認テーブル!FK58:FN58,"△")&lt;&gt;0,"△",IF(COUNTIF(空き状況確認テーブル!FK58:FN58,"△")&lt;&gt;0,"△","〇")))</f>
        <v>×</v>
      </c>
      <c r="FL52" s="220"/>
      <c r="FM52" s="220"/>
      <c r="FN52" s="220"/>
      <c r="FO52" s="220" t="str">
        <f ca="1">IF(COUNTIF(空き状況確認テーブル!FO58:FR58,"×")&lt;&gt;0,"×",IF(COUNTIF(空き状況確認テーブル!FO58:FR58,"△")&lt;&gt;0,"△",IF(COUNTIF(空き状況確認テーブル!FO58:FR58,"△")&lt;&gt;0,"△","〇")))</f>
        <v>×</v>
      </c>
      <c r="FP52" s="220"/>
      <c r="FQ52" s="220"/>
      <c r="FR52" s="220"/>
      <c r="FS52" s="220" t="str">
        <f ca="1">IF(COUNTIF(空き状況確認テーブル!FS58:FV58,"×")&lt;&gt;0,"×",IF(COUNTIF(空き状況確認テーブル!FS58:FV58,"△")&lt;&gt;0,"△",IF(COUNTIF(空き状況確認テーブル!FS58:FV58,"△")&lt;&gt;0,"△","〇")))</f>
        <v>×</v>
      </c>
      <c r="FT52" s="220"/>
      <c r="FU52" s="220"/>
      <c r="FV52" s="220"/>
      <c r="FW52" s="217" t="str">
        <f ca="1">IF(COUNTIF(空き状況確認テーブル!FW58:FY58,"×")&lt;&gt;0,"×",IF(COUNTIF(空き状況確認テーブル!FW58:FY58,"△")&lt;&gt;0,"△",IF(COUNTIF(空き状況確認テーブル!FW58:FY58,"△")&lt;&gt;0,"△","〇")))</f>
        <v>×</v>
      </c>
      <c r="FX52" s="218"/>
      <c r="FY52" s="221"/>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0" t="str">
        <f ca="1">IF(COUNTIF(空き状況確認テーブル!W59:Z59,"×")&lt;&gt;0,"×",IF(COUNTIF(空き状況確認テーブル!W59:Z59,"△")&lt;&gt;0,"△",IF(COUNTIF(空き状況確認テーブル!W59:Z59,"△")&lt;&gt;0,"△","〇")))</f>
        <v>〇</v>
      </c>
      <c r="X53" s="220"/>
      <c r="Y53" s="220"/>
      <c r="Z53" s="220"/>
      <c r="AA53" s="220" t="str">
        <f ca="1">IF(COUNTIF(空き状況確認テーブル!AA59:AD59,"×")&lt;&gt;0,"×",IF(COUNTIF(空き状況確認テーブル!AA59:AD59,"△")&lt;&gt;0,"△",IF(COUNTIF(空き状況確認テーブル!AA59:AD59,"△")&lt;&gt;0,"△","〇")))</f>
        <v>〇</v>
      </c>
      <c r="AB53" s="220"/>
      <c r="AC53" s="220"/>
      <c r="AD53" s="220"/>
      <c r="AE53" s="220" t="str">
        <f ca="1">IF(COUNTIF(空き状況確認テーブル!AE59:AH59,"×")&lt;&gt;0,"×",IF(COUNTIF(空き状況確認テーブル!AE59:AH59,"△")&lt;&gt;0,"△",IF(COUNTIF(空き状況確認テーブル!AE59:AH59,"△")&lt;&gt;0,"△","〇")))</f>
        <v>△</v>
      </c>
      <c r="AF53" s="220"/>
      <c r="AG53" s="220"/>
      <c r="AH53" s="220"/>
      <c r="AI53" s="217" t="str">
        <f ca="1">IF(COUNTIF(空き状況確認テーブル!AI59:AK59,"×")&lt;&gt;0,"×",IF(COUNTIF(空き状況確認テーブル!AI59:AK59,"△")&lt;&gt;0,"△",IF(COUNTIF(空き状況確認テーブル!AI59:AK59,"△")&lt;&gt;0,"△","〇")))</f>
        <v>△</v>
      </c>
      <c r="AJ53" s="218"/>
      <c r="AK53" s="221"/>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0" t="str">
        <f ca="1">IF(COUNTIF(空き状況確認テーブル!AU59:AX59,"×")&lt;&gt;0,"×",IF(COUNTIF(空き状況確認テーブル!AU59:AX59,"△")&lt;&gt;0,"△",IF(COUNTIF(空き状況確認テーブル!AU59:AX59,"△")&lt;&gt;0,"△","〇")))</f>
        <v>〇</v>
      </c>
      <c r="AV53" s="220"/>
      <c r="AW53" s="220"/>
      <c r="AX53" s="220"/>
      <c r="AY53" s="220" t="str">
        <f ca="1">IF(COUNTIF(空き状況確認テーブル!AY59:BB59,"×")&lt;&gt;0,"×",IF(COUNTIF(空き状況確認テーブル!AY59:BB59,"△")&lt;&gt;0,"△",IF(COUNTIF(空き状況確認テーブル!AY59:BB59,"△")&lt;&gt;0,"△","〇")))</f>
        <v>〇</v>
      </c>
      <c r="AZ53" s="220"/>
      <c r="BA53" s="220"/>
      <c r="BB53" s="220"/>
      <c r="BC53" s="220" t="str">
        <f ca="1">IF(COUNTIF(空き状況確認テーブル!BC59:BF59,"×")&lt;&gt;0,"×",IF(COUNTIF(空き状況確認テーブル!BC59:BF59,"△")&lt;&gt;0,"△",IF(COUNTIF(空き状況確認テーブル!BC59:BF59,"△")&lt;&gt;0,"△","〇")))</f>
        <v>△</v>
      </c>
      <c r="BD53" s="220"/>
      <c r="BE53" s="220"/>
      <c r="BF53" s="220"/>
      <c r="BG53" s="217" t="str">
        <f ca="1">IF(COUNTIF(空き状況確認テーブル!BG59:BI59,"×")&lt;&gt;0,"×",IF(COUNTIF(空き状況確認テーブル!BG59:BI59,"△")&lt;&gt;0,"△",IF(COUNTIF(空き状況確認テーブル!BG59:BI59,"△")&lt;&gt;0,"△","〇")))</f>
        <v>△</v>
      </c>
      <c r="BH53" s="218"/>
      <c r="BI53" s="221"/>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0" t="str">
        <f ca="1">IF(COUNTIF(空き状況確認テーブル!BS59:BV59,"×")&lt;&gt;0,"×",IF(COUNTIF(空き状況確認テーブル!BS59:BV59,"△")&lt;&gt;0,"△",IF(COUNTIF(空き状況確認テーブル!BS59:BV59,"△")&lt;&gt;0,"△","〇")))</f>
        <v>〇</v>
      </c>
      <c r="BT53" s="220"/>
      <c r="BU53" s="220"/>
      <c r="BV53" s="220"/>
      <c r="BW53" s="220" t="str">
        <f ca="1">IF(COUNTIF(空き状況確認テーブル!BW59:BZ59,"×")&lt;&gt;0,"×",IF(COUNTIF(空き状況確認テーブル!BW59:BZ59,"△")&lt;&gt;0,"△",IF(COUNTIF(空き状況確認テーブル!BW59:BZ59,"△")&lt;&gt;0,"△","〇")))</f>
        <v>〇</v>
      </c>
      <c r="BX53" s="220"/>
      <c r="BY53" s="220"/>
      <c r="BZ53" s="220"/>
      <c r="CA53" s="220" t="str">
        <f ca="1">IF(COUNTIF(空き状況確認テーブル!CA59:CD59,"×")&lt;&gt;0,"×",IF(COUNTIF(空き状況確認テーブル!CA59:CD59,"△")&lt;&gt;0,"△",IF(COUNTIF(空き状況確認テーブル!CA59:CD59,"△")&lt;&gt;0,"△","〇")))</f>
        <v>△</v>
      </c>
      <c r="CB53" s="220"/>
      <c r="CC53" s="220"/>
      <c r="CD53" s="220"/>
      <c r="CE53" s="217" t="str">
        <f ca="1">IF(COUNTIF(空き状況確認テーブル!CE59:CG59,"×")&lt;&gt;0,"×",IF(COUNTIF(空き状況確認テーブル!CE59:CG59,"△")&lt;&gt;0,"△",IF(COUNTIF(空き状況確認テーブル!CE59:CG59,"△")&lt;&gt;0,"△","〇")))</f>
        <v>△</v>
      </c>
      <c r="CF53" s="218"/>
      <c r="CG53" s="221"/>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0" t="str">
        <f ca="1">IF(COUNTIF(空き状況確認テーブル!CQ59:CT59,"×")&lt;&gt;0,"×",IF(COUNTIF(空き状況確認テーブル!CQ59:CT59,"△")&lt;&gt;0,"△",IF(COUNTIF(空き状況確認テーブル!CQ59:CT59,"△")&lt;&gt;0,"△","〇")))</f>
        <v>〇</v>
      </c>
      <c r="CR53" s="220"/>
      <c r="CS53" s="220"/>
      <c r="CT53" s="220"/>
      <c r="CU53" s="220" t="str">
        <f ca="1">IF(COUNTIF(空き状況確認テーブル!CU59:CX59,"×")&lt;&gt;0,"×",IF(COUNTIF(空き状況確認テーブル!CU59:CX59,"△")&lt;&gt;0,"△",IF(COUNTIF(空き状況確認テーブル!CU59:CX59,"△")&lt;&gt;0,"△","〇")))</f>
        <v>〇</v>
      </c>
      <c r="CV53" s="220"/>
      <c r="CW53" s="220"/>
      <c r="CX53" s="220"/>
      <c r="CY53" s="220" t="str">
        <f ca="1">IF(COUNTIF(空き状況確認テーブル!CY59:DB59,"×")&lt;&gt;0,"×",IF(COUNTIF(空き状況確認テーブル!CY59:DB59,"△")&lt;&gt;0,"△",IF(COUNTIF(空き状況確認テーブル!CY59:DB59,"△")&lt;&gt;0,"△","〇")))</f>
        <v>△</v>
      </c>
      <c r="CZ53" s="220"/>
      <c r="DA53" s="220"/>
      <c r="DB53" s="220"/>
      <c r="DC53" s="217" t="str">
        <f ca="1">IF(COUNTIF(空き状況確認テーブル!DC59:DE59,"×")&lt;&gt;0,"×",IF(COUNTIF(空き状況確認テーブル!DC59:DE59,"△")&lt;&gt;0,"△",IF(COUNTIF(空き状況確認テーブル!DC59:DE59,"△")&lt;&gt;0,"△","〇")))</f>
        <v>△</v>
      </c>
      <c r="DD53" s="218"/>
      <c r="DE53" s="221"/>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0" t="str">
        <f ca="1">IF(COUNTIF(空き状況確認テーブル!DO59:DR59,"×")&lt;&gt;0,"×",IF(COUNTIF(空き状況確認テーブル!DO59:DR59,"△")&lt;&gt;0,"△",IF(COUNTIF(空き状況確認テーブル!DO59:DR59,"△")&lt;&gt;0,"△","〇")))</f>
        <v>〇</v>
      </c>
      <c r="DP53" s="220"/>
      <c r="DQ53" s="220"/>
      <c r="DR53" s="220"/>
      <c r="DS53" s="220" t="str">
        <f ca="1">IF(COUNTIF(空き状況確認テーブル!DS59:DV59,"×")&lt;&gt;0,"×",IF(COUNTIF(空き状況確認テーブル!DS59:DV59,"△")&lt;&gt;0,"△",IF(COUNTIF(空き状況確認テーブル!DS59:DV59,"△")&lt;&gt;0,"△","〇")))</f>
        <v>〇</v>
      </c>
      <c r="DT53" s="220"/>
      <c r="DU53" s="220"/>
      <c r="DV53" s="220"/>
      <c r="DW53" s="220" t="str">
        <f ca="1">IF(COUNTIF(空き状況確認テーブル!DW59:DZ59,"×")&lt;&gt;0,"×",IF(COUNTIF(空き状況確認テーブル!DW59:DZ59,"△")&lt;&gt;0,"△",IF(COUNTIF(空き状況確認テーブル!DW59:DZ59,"△")&lt;&gt;0,"△","〇")))</f>
        <v>△</v>
      </c>
      <c r="DX53" s="220"/>
      <c r="DY53" s="220"/>
      <c r="DZ53" s="220"/>
      <c r="EA53" s="217" t="str">
        <f ca="1">IF(COUNTIF(空き状況確認テーブル!EA59:EC59,"×")&lt;&gt;0,"×",IF(COUNTIF(空き状況確認テーブル!EA59:EC59,"△")&lt;&gt;0,"△",IF(COUNTIF(空き状況確認テーブル!EA59:EC59,"△")&lt;&gt;0,"△","〇")))</f>
        <v>△</v>
      </c>
      <c r="EB53" s="218"/>
      <c r="EC53" s="221"/>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0" t="str">
        <f ca="1">IF(COUNTIF(空き状況確認テーブル!EM59:EP59,"×")&lt;&gt;0,"×",IF(COUNTIF(空き状況確認テーブル!EM59:EP59,"△")&lt;&gt;0,"△",IF(COUNTIF(空き状況確認テーブル!EM59:EP59,"△")&lt;&gt;0,"△","〇")))</f>
        <v>×</v>
      </c>
      <c r="EN53" s="220"/>
      <c r="EO53" s="220"/>
      <c r="EP53" s="220"/>
      <c r="EQ53" s="220" t="str">
        <f ca="1">IF(COUNTIF(空き状況確認テーブル!EQ59:ET59,"×")&lt;&gt;0,"×",IF(COUNTIF(空き状況確認テーブル!EQ59:ET59,"△")&lt;&gt;0,"△",IF(COUNTIF(空き状況確認テーブル!EQ59:ET59,"△")&lt;&gt;0,"△","〇")))</f>
        <v>×</v>
      </c>
      <c r="ER53" s="220"/>
      <c r="ES53" s="220"/>
      <c r="ET53" s="220"/>
      <c r="EU53" s="220" t="str">
        <f ca="1">IF(COUNTIF(空き状況確認テーブル!EU59:EX59,"×")&lt;&gt;0,"×",IF(COUNTIF(空き状況確認テーブル!EU59:EX59,"△")&lt;&gt;0,"△",IF(COUNTIF(空き状況確認テーブル!EU59:EX59,"△")&lt;&gt;0,"△","〇")))</f>
        <v>×</v>
      </c>
      <c r="EV53" s="220"/>
      <c r="EW53" s="220"/>
      <c r="EX53" s="220"/>
      <c r="EY53" s="217" t="str">
        <f ca="1">IF(COUNTIF(空き状況確認テーブル!EY59:FA59,"×")&lt;&gt;0,"×",IF(COUNTIF(空き状況確認テーブル!EY59:FA59,"△")&lt;&gt;0,"△",IF(COUNTIF(空き状況確認テーブル!EY59:FA59,"△")&lt;&gt;0,"△","〇")))</f>
        <v>×</v>
      </c>
      <c r="EZ53" s="218"/>
      <c r="FA53" s="221"/>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0" t="str">
        <f ca="1">IF(COUNTIF(空き状況確認テーブル!FK59:FN59,"×")&lt;&gt;0,"×",IF(COUNTIF(空き状況確認テーブル!FK59:FN59,"△")&lt;&gt;0,"△",IF(COUNTIF(空き状況確認テーブル!FK59:FN59,"△")&lt;&gt;0,"△","〇")))</f>
        <v>×</v>
      </c>
      <c r="FL53" s="220"/>
      <c r="FM53" s="220"/>
      <c r="FN53" s="220"/>
      <c r="FO53" s="220" t="str">
        <f ca="1">IF(COUNTIF(空き状況確認テーブル!FO59:FR59,"×")&lt;&gt;0,"×",IF(COUNTIF(空き状況確認テーブル!FO59:FR59,"△")&lt;&gt;0,"△",IF(COUNTIF(空き状況確認テーブル!FO59:FR59,"△")&lt;&gt;0,"△","〇")))</f>
        <v>×</v>
      </c>
      <c r="FP53" s="220"/>
      <c r="FQ53" s="220"/>
      <c r="FR53" s="220"/>
      <c r="FS53" s="220" t="str">
        <f ca="1">IF(COUNTIF(空き状況確認テーブル!FS59:FV59,"×")&lt;&gt;0,"×",IF(COUNTIF(空き状況確認テーブル!FS59:FV59,"△")&lt;&gt;0,"△",IF(COUNTIF(空き状況確認テーブル!FS59:FV59,"△")&lt;&gt;0,"△","〇")))</f>
        <v>×</v>
      </c>
      <c r="FT53" s="220"/>
      <c r="FU53" s="220"/>
      <c r="FV53" s="220"/>
      <c r="FW53" s="217" t="str">
        <f ca="1">IF(COUNTIF(空き状況確認テーブル!FW59:FY59,"×")&lt;&gt;0,"×",IF(COUNTIF(空き状況確認テーブル!FW59:FY59,"△")&lt;&gt;0,"△",IF(COUNTIF(空き状況確認テーブル!FW59:FY59,"△")&lt;&gt;0,"△","〇")))</f>
        <v>×</v>
      </c>
      <c r="FX53" s="218"/>
      <c r="FY53" s="221"/>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0" t="str">
        <f ca="1">IF(COUNTIF(空き状況確認テーブル!W60:Z60,"×")&lt;&gt;0,"×",IF(COUNTIF(空き状況確認テーブル!W60:Z60,"△")&lt;&gt;0,"△",IF(COUNTIF(空き状況確認テーブル!W60:Z60,"△")&lt;&gt;0,"△","〇")))</f>
        <v>〇</v>
      </c>
      <c r="X54" s="220"/>
      <c r="Y54" s="220"/>
      <c r="Z54" s="220"/>
      <c r="AA54" s="220" t="str">
        <f ca="1">IF(COUNTIF(空き状況確認テーブル!AA60:AD60,"×")&lt;&gt;0,"×",IF(COUNTIF(空き状況確認テーブル!AA60:AD60,"△")&lt;&gt;0,"△",IF(COUNTIF(空き状況確認テーブル!AA60:AD60,"△")&lt;&gt;0,"△","〇")))</f>
        <v>〇</v>
      </c>
      <c r="AB54" s="220"/>
      <c r="AC54" s="220"/>
      <c r="AD54" s="220"/>
      <c r="AE54" s="220" t="str">
        <f ca="1">IF(COUNTIF(空き状況確認テーブル!AE60:AH60,"×")&lt;&gt;0,"×",IF(COUNTIF(空き状況確認テーブル!AE60:AH60,"△")&lt;&gt;0,"△",IF(COUNTIF(空き状況確認テーブル!AE60:AH60,"△")&lt;&gt;0,"△","〇")))</f>
        <v>△</v>
      </c>
      <c r="AF54" s="220"/>
      <c r="AG54" s="220"/>
      <c r="AH54" s="220"/>
      <c r="AI54" s="217" t="str">
        <f ca="1">IF(COUNTIF(空き状況確認テーブル!AI60:AK60,"×")&lt;&gt;0,"×",IF(COUNTIF(空き状況確認テーブル!AI60:AK60,"△")&lt;&gt;0,"△",IF(COUNTIF(空き状況確認テーブル!AI60:AK60,"△")&lt;&gt;0,"△","〇")))</f>
        <v>△</v>
      </c>
      <c r="AJ54" s="218"/>
      <c r="AK54" s="221"/>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0" t="str">
        <f ca="1">IF(COUNTIF(空き状況確認テーブル!AU60:AX60,"×")&lt;&gt;0,"×",IF(COUNTIF(空き状況確認テーブル!AU60:AX60,"△")&lt;&gt;0,"△",IF(COUNTIF(空き状況確認テーブル!AU60:AX60,"△")&lt;&gt;0,"△","〇")))</f>
        <v>〇</v>
      </c>
      <c r="AV54" s="220"/>
      <c r="AW54" s="220"/>
      <c r="AX54" s="220"/>
      <c r="AY54" s="220" t="str">
        <f ca="1">IF(COUNTIF(空き状況確認テーブル!AY60:BB60,"×")&lt;&gt;0,"×",IF(COUNTIF(空き状況確認テーブル!AY60:BB60,"△")&lt;&gt;0,"△",IF(COUNTIF(空き状況確認テーブル!AY60:BB60,"△")&lt;&gt;0,"△","〇")))</f>
        <v>〇</v>
      </c>
      <c r="AZ54" s="220"/>
      <c r="BA54" s="220"/>
      <c r="BB54" s="220"/>
      <c r="BC54" s="220" t="str">
        <f ca="1">IF(COUNTIF(空き状況確認テーブル!BC60:BF60,"×")&lt;&gt;0,"×",IF(COUNTIF(空き状況確認テーブル!BC60:BF60,"△")&lt;&gt;0,"△",IF(COUNTIF(空き状況確認テーブル!BC60:BF60,"△")&lt;&gt;0,"△","〇")))</f>
        <v>△</v>
      </c>
      <c r="BD54" s="220"/>
      <c r="BE54" s="220"/>
      <c r="BF54" s="220"/>
      <c r="BG54" s="217" t="str">
        <f ca="1">IF(COUNTIF(空き状況確認テーブル!BG60:BI60,"×")&lt;&gt;0,"×",IF(COUNTIF(空き状況確認テーブル!BG60:BI60,"△")&lt;&gt;0,"△",IF(COUNTIF(空き状況確認テーブル!BG60:BI60,"△")&lt;&gt;0,"△","〇")))</f>
        <v>△</v>
      </c>
      <c r="BH54" s="218"/>
      <c r="BI54" s="221"/>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0" t="str">
        <f ca="1">IF(COUNTIF(空き状況確認テーブル!BS60:BV60,"×")&lt;&gt;0,"×",IF(COUNTIF(空き状況確認テーブル!BS60:BV60,"△")&lt;&gt;0,"△",IF(COUNTIF(空き状況確認テーブル!BS60:BV60,"△")&lt;&gt;0,"△","〇")))</f>
        <v>〇</v>
      </c>
      <c r="BT54" s="220"/>
      <c r="BU54" s="220"/>
      <c r="BV54" s="220"/>
      <c r="BW54" s="220" t="str">
        <f ca="1">IF(COUNTIF(空き状況確認テーブル!BW60:BZ60,"×")&lt;&gt;0,"×",IF(COUNTIF(空き状況確認テーブル!BW60:BZ60,"△")&lt;&gt;0,"△",IF(COUNTIF(空き状況確認テーブル!BW60:BZ60,"△")&lt;&gt;0,"△","〇")))</f>
        <v>〇</v>
      </c>
      <c r="BX54" s="220"/>
      <c r="BY54" s="220"/>
      <c r="BZ54" s="220"/>
      <c r="CA54" s="220" t="str">
        <f ca="1">IF(COUNTIF(空き状況確認テーブル!CA60:CD60,"×")&lt;&gt;0,"×",IF(COUNTIF(空き状況確認テーブル!CA60:CD60,"△")&lt;&gt;0,"△",IF(COUNTIF(空き状況確認テーブル!CA60:CD60,"△")&lt;&gt;0,"△","〇")))</f>
        <v>△</v>
      </c>
      <c r="CB54" s="220"/>
      <c r="CC54" s="220"/>
      <c r="CD54" s="220"/>
      <c r="CE54" s="217" t="str">
        <f ca="1">IF(COUNTIF(空き状況確認テーブル!CE60:CG60,"×")&lt;&gt;0,"×",IF(COUNTIF(空き状況確認テーブル!CE60:CG60,"△")&lt;&gt;0,"△",IF(COUNTIF(空き状況確認テーブル!CE60:CG60,"△")&lt;&gt;0,"△","〇")))</f>
        <v>△</v>
      </c>
      <c r="CF54" s="218"/>
      <c r="CG54" s="221"/>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0" t="str">
        <f ca="1">IF(COUNTIF(空き状況確認テーブル!CQ60:CT60,"×")&lt;&gt;0,"×",IF(COUNTIF(空き状況確認テーブル!CQ60:CT60,"△")&lt;&gt;0,"△",IF(COUNTIF(空き状況確認テーブル!CQ60:CT60,"△")&lt;&gt;0,"△","〇")))</f>
        <v>〇</v>
      </c>
      <c r="CR54" s="220"/>
      <c r="CS54" s="220"/>
      <c r="CT54" s="220"/>
      <c r="CU54" s="220" t="str">
        <f ca="1">IF(COUNTIF(空き状況確認テーブル!CU60:CX60,"×")&lt;&gt;0,"×",IF(COUNTIF(空き状況確認テーブル!CU60:CX60,"△")&lt;&gt;0,"△",IF(COUNTIF(空き状況確認テーブル!CU60:CX60,"△")&lt;&gt;0,"△","〇")))</f>
        <v>〇</v>
      </c>
      <c r="CV54" s="220"/>
      <c r="CW54" s="220"/>
      <c r="CX54" s="220"/>
      <c r="CY54" s="220" t="str">
        <f ca="1">IF(COUNTIF(空き状況確認テーブル!CY60:DB60,"×")&lt;&gt;0,"×",IF(COUNTIF(空き状況確認テーブル!CY60:DB60,"△")&lt;&gt;0,"△",IF(COUNTIF(空き状況確認テーブル!CY60:DB60,"△")&lt;&gt;0,"△","〇")))</f>
        <v>△</v>
      </c>
      <c r="CZ54" s="220"/>
      <c r="DA54" s="220"/>
      <c r="DB54" s="220"/>
      <c r="DC54" s="217" t="str">
        <f ca="1">IF(COUNTIF(空き状況確認テーブル!DC60:DE60,"×")&lt;&gt;0,"×",IF(COUNTIF(空き状況確認テーブル!DC60:DE60,"△")&lt;&gt;0,"△",IF(COUNTIF(空き状況確認テーブル!DC60:DE60,"△")&lt;&gt;0,"△","〇")))</f>
        <v>△</v>
      </c>
      <c r="DD54" s="218"/>
      <c r="DE54" s="221"/>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0" t="str">
        <f ca="1">IF(COUNTIF(空き状況確認テーブル!DO60:DR60,"×")&lt;&gt;0,"×",IF(COUNTIF(空き状況確認テーブル!DO60:DR60,"△")&lt;&gt;0,"△",IF(COUNTIF(空き状況確認テーブル!DO60:DR60,"△")&lt;&gt;0,"△","〇")))</f>
        <v>〇</v>
      </c>
      <c r="DP54" s="220"/>
      <c r="DQ54" s="220"/>
      <c r="DR54" s="220"/>
      <c r="DS54" s="220" t="str">
        <f ca="1">IF(COUNTIF(空き状況確認テーブル!DS60:DV60,"×")&lt;&gt;0,"×",IF(COUNTIF(空き状況確認テーブル!DS60:DV60,"△")&lt;&gt;0,"△",IF(COUNTIF(空き状況確認テーブル!DS60:DV60,"△")&lt;&gt;0,"△","〇")))</f>
        <v>〇</v>
      </c>
      <c r="DT54" s="220"/>
      <c r="DU54" s="220"/>
      <c r="DV54" s="220"/>
      <c r="DW54" s="220" t="str">
        <f ca="1">IF(COUNTIF(空き状況確認テーブル!DW60:DZ60,"×")&lt;&gt;0,"×",IF(COUNTIF(空き状況確認テーブル!DW60:DZ60,"△")&lt;&gt;0,"△",IF(COUNTIF(空き状況確認テーブル!DW60:DZ60,"△")&lt;&gt;0,"△","〇")))</f>
        <v>△</v>
      </c>
      <c r="DX54" s="220"/>
      <c r="DY54" s="220"/>
      <c r="DZ54" s="220"/>
      <c r="EA54" s="217" t="str">
        <f ca="1">IF(COUNTIF(空き状況確認テーブル!EA60:EC60,"×")&lt;&gt;0,"×",IF(COUNTIF(空き状況確認テーブル!EA60:EC60,"△")&lt;&gt;0,"△",IF(COUNTIF(空き状況確認テーブル!EA60:EC60,"△")&lt;&gt;0,"△","〇")))</f>
        <v>△</v>
      </c>
      <c r="EB54" s="218"/>
      <c r="EC54" s="221"/>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0" t="str">
        <f ca="1">IF(COUNTIF(空き状況確認テーブル!EM60:EP60,"×")&lt;&gt;0,"×",IF(COUNTIF(空き状況確認テーブル!EM60:EP60,"△")&lt;&gt;0,"△",IF(COUNTIF(空き状況確認テーブル!EM60:EP60,"△")&lt;&gt;0,"△","〇")))</f>
        <v>×</v>
      </c>
      <c r="EN54" s="220"/>
      <c r="EO54" s="220"/>
      <c r="EP54" s="220"/>
      <c r="EQ54" s="220" t="str">
        <f ca="1">IF(COUNTIF(空き状況確認テーブル!EQ60:ET60,"×")&lt;&gt;0,"×",IF(COUNTIF(空き状況確認テーブル!EQ60:ET60,"△")&lt;&gt;0,"△",IF(COUNTIF(空き状況確認テーブル!EQ60:ET60,"△")&lt;&gt;0,"△","〇")))</f>
        <v>×</v>
      </c>
      <c r="ER54" s="220"/>
      <c r="ES54" s="220"/>
      <c r="ET54" s="220"/>
      <c r="EU54" s="220" t="str">
        <f ca="1">IF(COUNTIF(空き状況確認テーブル!EU60:EX60,"×")&lt;&gt;0,"×",IF(COUNTIF(空き状況確認テーブル!EU60:EX60,"△")&lt;&gt;0,"△",IF(COUNTIF(空き状況確認テーブル!EU60:EX60,"△")&lt;&gt;0,"△","〇")))</f>
        <v>×</v>
      </c>
      <c r="EV54" s="220"/>
      <c r="EW54" s="220"/>
      <c r="EX54" s="220"/>
      <c r="EY54" s="217" t="str">
        <f ca="1">IF(COUNTIF(空き状況確認テーブル!EY60:FA60,"×")&lt;&gt;0,"×",IF(COUNTIF(空き状況確認テーブル!EY60:FA60,"△")&lt;&gt;0,"△",IF(COUNTIF(空き状況確認テーブル!EY60:FA60,"△")&lt;&gt;0,"△","〇")))</f>
        <v>×</v>
      </c>
      <c r="EZ54" s="218"/>
      <c r="FA54" s="221"/>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0" t="str">
        <f ca="1">IF(COUNTIF(空き状況確認テーブル!FK60:FN60,"×")&lt;&gt;0,"×",IF(COUNTIF(空き状況確認テーブル!FK60:FN60,"△")&lt;&gt;0,"△",IF(COUNTIF(空き状況確認テーブル!FK60:FN60,"△")&lt;&gt;0,"△","〇")))</f>
        <v>×</v>
      </c>
      <c r="FL54" s="220"/>
      <c r="FM54" s="220"/>
      <c r="FN54" s="220"/>
      <c r="FO54" s="220" t="str">
        <f ca="1">IF(COUNTIF(空き状況確認テーブル!FO60:FR60,"×")&lt;&gt;0,"×",IF(COUNTIF(空き状況確認テーブル!FO60:FR60,"△")&lt;&gt;0,"△",IF(COUNTIF(空き状況確認テーブル!FO60:FR60,"△")&lt;&gt;0,"△","〇")))</f>
        <v>×</v>
      </c>
      <c r="FP54" s="220"/>
      <c r="FQ54" s="220"/>
      <c r="FR54" s="220"/>
      <c r="FS54" s="220" t="str">
        <f ca="1">IF(COUNTIF(空き状況確認テーブル!FS60:FV60,"×")&lt;&gt;0,"×",IF(COUNTIF(空き状況確認テーブル!FS60:FV60,"△")&lt;&gt;0,"△",IF(COUNTIF(空き状況確認テーブル!FS60:FV60,"△")&lt;&gt;0,"△","〇")))</f>
        <v>×</v>
      </c>
      <c r="FT54" s="220"/>
      <c r="FU54" s="220"/>
      <c r="FV54" s="220"/>
      <c r="FW54" s="217" t="str">
        <f ca="1">IF(COUNTIF(空き状況確認テーブル!FW60:FY60,"×")&lt;&gt;0,"×",IF(COUNTIF(空き状況確認テーブル!FW60:FY60,"△")&lt;&gt;0,"△",IF(COUNTIF(空き状況確認テーブル!FW60:FY60,"△")&lt;&gt;0,"△","〇")))</f>
        <v>×</v>
      </c>
      <c r="FX54" s="218"/>
      <c r="FY54" s="221"/>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3"/>
      <c r="AL55" s="222" t="str">
        <f ca="1">IF(COUNTIF(空き状況確認テーブル!AL61:BI61,"×")&lt;&gt;0,"×",IF(COUNTIF(空き状況確認テーブル!AL61:BI61,"△")&lt;&gt;0,"△","〇"))</f>
        <v>△</v>
      </c>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3"/>
      <c r="BJ55" s="222" t="str">
        <f ca="1">IF(COUNTIF(空き状況確認テーブル!BJ61:CG61,"×")&lt;&gt;0,"×",IF(COUNTIF(空き状況確認テーブル!BJ61:CG61,"△")&lt;&gt;0,"△","〇"))</f>
        <v>△</v>
      </c>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3"/>
      <c r="CH55" s="219" t="str">
        <f ca="1">IF(COUNTIF(空き状況確認テーブル!CH61:DE61,"×")&lt;&gt;0,"×",IF(COUNTIF(空き状況確認テーブル!CH61:DE61,"△")&lt;&gt;0,"△","〇"))</f>
        <v>△</v>
      </c>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3"/>
      <c r="DF55" s="222" t="str">
        <f ca="1">IF(COUNTIF(空き状況確認テーブル!DF61:EC61,"×")&lt;&gt;0,"×",IF(COUNTIF(空き状況確認テーブル!DF61:EC61,"△")&lt;&gt;0,"△","〇"))</f>
        <v>△</v>
      </c>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3"/>
      <c r="ED55" s="222" t="str">
        <f ca="1">IF(COUNTIF(空き状況確認テーブル!ED61:FA61,"×")&lt;&gt;0,"×",IF(COUNTIF(空き状況確認テーブル!ED61:FA61,"△")&lt;&gt;0,"△","〇"))</f>
        <v>×</v>
      </c>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3"/>
      <c r="FB55" s="222" t="str">
        <f ca="1">IF(COUNTIF(空き状況確認テーブル!FB61:FY61,"×")&lt;&gt;0,"×",IF(COUNTIF(空き状況確認テーブル!FB61:FY61,"△")&lt;&gt;0,"△","〇"))</f>
        <v>×</v>
      </c>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3"/>
      <c r="AL56" s="222" t="str">
        <f ca="1">IF(COUNTIF(空き状況確認テーブル!AL62:BI62,"×")&lt;&gt;0,"×",IF(COUNTIF(空き状況確認テーブル!AL62:BI62,"△")&lt;&gt;0,"△","〇"))</f>
        <v>△</v>
      </c>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3"/>
      <c r="BJ56" s="222" t="str">
        <f ca="1">IF(COUNTIF(空き状況確認テーブル!BJ62:CG62,"×")&lt;&gt;0,"×",IF(COUNTIF(空き状況確認テーブル!BJ62:CG62,"△")&lt;&gt;0,"△","〇"))</f>
        <v>△</v>
      </c>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3"/>
      <c r="CH56" s="219" t="str">
        <f ca="1">IF(COUNTIF(空き状況確認テーブル!CH62:DE62,"×")&lt;&gt;0,"×",IF(COUNTIF(空き状況確認テーブル!CH62:DE62,"△")&lt;&gt;0,"△","〇"))</f>
        <v>△</v>
      </c>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3"/>
      <c r="DF56" s="222" t="str">
        <f ca="1">IF(COUNTIF(空き状況確認テーブル!DF62:EC62,"×")&lt;&gt;0,"×",IF(COUNTIF(空き状況確認テーブル!DF62:EC62,"△")&lt;&gt;0,"△","〇"))</f>
        <v>△</v>
      </c>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3"/>
      <c r="ED56" s="222" t="str">
        <f ca="1">IF(COUNTIF(空き状況確認テーブル!ED62:FA62,"×")&lt;&gt;0,"×",IF(COUNTIF(空き状況確認テーブル!ED62:FA62,"△")&lt;&gt;0,"△","〇"))</f>
        <v>×</v>
      </c>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3"/>
      <c r="FB56" s="222" t="str">
        <f ca="1">IF(COUNTIF(空き状況確認テーブル!FB62:FY62,"×")&lt;&gt;0,"×",IF(COUNTIF(空き状況確認テーブル!FB62:FY62,"△")&lt;&gt;0,"△","〇"))</f>
        <v>×</v>
      </c>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3"/>
      <c r="AL57" s="222" t="str">
        <f ca="1">IF(COUNTIF(空き状況確認テーブル!AL63:BI63,"×")&lt;&gt;0,"×",IF(COUNTIF(空き状況確認テーブル!AL63:BI63,"△")&lt;&gt;0,"△","〇"))</f>
        <v>△</v>
      </c>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3"/>
      <c r="BJ57" s="222" t="str">
        <f ca="1">IF(COUNTIF(空き状況確認テーブル!BJ63:CG63,"×")&lt;&gt;0,"×",IF(COUNTIF(空き状況確認テーブル!BJ63:CG63,"△")&lt;&gt;0,"△","〇"))</f>
        <v>△</v>
      </c>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3"/>
      <c r="CH57" s="219" t="str">
        <f ca="1">IF(COUNTIF(空き状況確認テーブル!CH63:DE63,"×")&lt;&gt;0,"×",IF(COUNTIF(空き状況確認テーブル!CH63:DE63,"△")&lt;&gt;0,"△","〇"))</f>
        <v>△</v>
      </c>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3"/>
      <c r="DF57" s="222" t="str">
        <f ca="1">IF(COUNTIF(空き状況確認テーブル!DF63:EC63,"×")&lt;&gt;0,"×",IF(COUNTIF(空き状況確認テーブル!DF63:EC63,"△")&lt;&gt;0,"△","〇"))</f>
        <v>△</v>
      </c>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3"/>
      <c r="ED57" s="222" t="str">
        <f ca="1">IF(COUNTIF(空き状況確認テーブル!ED63:FA63,"×")&lt;&gt;0,"×",IF(COUNTIF(空き状況確認テーブル!ED63:FA63,"△")&lt;&gt;0,"△","〇"))</f>
        <v>×</v>
      </c>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3"/>
      <c r="FB57" s="222" t="str">
        <f ca="1">IF(COUNTIF(空き状況確認テーブル!FB63:FY63,"×")&lt;&gt;0,"×",IF(COUNTIF(空き状況確認テーブル!FB63:FY63,"△")&lt;&gt;0,"△","〇"))</f>
        <v>×</v>
      </c>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3"/>
      <c r="AL58" s="222" t="str">
        <f ca="1">IF(COUNTIF(空き状況確認テーブル!AL64:BI64,"×")&lt;&gt;0,"×",IF(COUNTIF(空き状況確認テーブル!AL64:BI64,"△")&lt;&gt;0,"△","〇"))</f>
        <v>△</v>
      </c>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3"/>
      <c r="BJ58" s="222" t="str">
        <f ca="1">IF(COUNTIF(空き状況確認テーブル!BJ64:CG64,"×")&lt;&gt;0,"×",IF(COUNTIF(空き状況確認テーブル!BJ64:CG64,"△")&lt;&gt;0,"△","〇"))</f>
        <v>△</v>
      </c>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3"/>
      <c r="CH58" s="219" t="str">
        <f ca="1">IF(COUNTIF(空き状況確認テーブル!CH64:DE64,"×")&lt;&gt;0,"×",IF(COUNTIF(空き状況確認テーブル!CH64:DE64,"△")&lt;&gt;0,"△","〇"))</f>
        <v>△</v>
      </c>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3"/>
      <c r="DF58" s="222" t="str">
        <f ca="1">IF(COUNTIF(空き状況確認テーブル!DF64:EC64,"×")&lt;&gt;0,"×",IF(COUNTIF(空き状況確認テーブル!DF64:EC64,"△")&lt;&gt;0,"△","〇"))</f>
        <v>△</v>
      </c>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3"/>
      <c r="ED58" s="222" t="str">
        <f ca="1">IF(COUNTIF(空き状況確認テーブル!ED64:FA64,"×")&lt;&gt;0,"×",IF(COUNTIF(空き状況確認テーブル!ED64:FA64,"△")&lt;&gt;0,"△","〇"))</f>
        <v>×</v>
      </c>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3"/>
      <c r="FB58" s="222" t="str">
        <f ca="1">IF(COUNTIF(空き状況確認テーブル!FB64:FY64,"×")&lt;&gt;0,"×",IF(COUNTIF(空き状況確認テーブル!FB64:FY64,"△")&lt;&gt;0,"△","〇"))</f>
        <v>×</v>
      </c>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0" t="str">
        <f ca="1">IF(COUNTIF(空き状況確認テーブル!W65:Z65,"×")&lt;&gt;0,"×",IF(COUNTIF(空き状況確認テーブル!W65:Z65,"△")&lt;&gt;0,"△",IF(COUNTIF(空き状況確認テーブル!W65:Z65,"△")&lt;&gt;0,"△","〇")))</f>
        <v>〇</v>
      </c>
      <c r="X59" s="220"/>
      <c r="Y59" s="220"/>
      <c r="Z59" s="220"/>
      <c r="AA59" s="220" t="str">
        <f ca="1">IF(COUNTIF(空き状況確認テーブル!AA65:AD65,"×")&lt;&gt;0,"×",IF(COUNTIF(空き状況確認テーブル!AA65:AD65,"△")&lt;&gt;0,"△",IF(COUNTIF(空き状況確認テーブル!AA65:AD65,"△")&lt;&gt;0,"△","〇")))</f>
        <v>〇</v>
      </c>
      <c r="AB59" s="220"/>
      <c r="AC59" s="220"/>
      <c r="AD59" s="220"/>
      <c r="AE59" s="220" t="str">
        <f ca="1">IF(COUNTIF(空き状況確認テーブル!AE65:AH65,"×")&lt;&gt;0,"×",IF(COUNTIF(空き状況確認テーブル!AE65:AH65,"△")&lt;&gt;0,"△",IF(COUNTIF(空き状況確認テーブル!AE65:AH65,"△")&lt;&gt;0,"△","〇")))</f>
        <v>△</v>
      </c>
      <c r="AF59" s="220"/>
      <c r="AG59" s="220"/>
      <c r="AH59" s="220"/>
      <c r="AI59" s="217" t="str">
        <f ca="1">IF(COUNTIF(空き状況確認テーブル!AI65:AK65,"×")&lt;&gt;0,"×",IF(COUNTIF(空き状況確認テーブル!AI65:AK65,"△")&lt;&gt;0,"△",IF(COUNTIF(空き状況確認テーブル!AI65:AK65,"△")&lt;&gt;0,"△","〇")))</f>
        <v>△</v>
      </c>
      <c r="AJ59" s="218"/>
      <c r="AK59" s="221"/>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0" t="str">
        <f ca="1">IF(COUNTIF(空き状況確認テーブル!AU65:AX65,"×")&lt;&gt;0,"×",IF(COUNTIF(空き状況確認テーブル!AU65:AX65,"△")&lt;&gt;0,"△",IF(COUNTIF(空き状況確認テーブル!AU65:AX65,"△")&lt;&gt;0,"△","〇")))</f>
        <v>〇</v>
      </c>
      <c r="AV59" s="220"/>
      <c r="AW59" s="220"/>
      <c r="AX59" s="220"/>
      <c r="AY59" s="220" t="str">
        <f ca="1">IF(COUNTIF(空き状況確認テーブル!AY65:BB65,"×")&lt;&gt;0,"×",IF(COUNTIF(空き状況確認テーブル!AY65:BB65,"△")&lt;&gt;0,"△",IF(COUNTIF(空き状況確認テーブル!AY65:BB65,"△")&lt;&gt;0,"△","〇")))</f>
        <v>〇</v>
      </c>
      <c r="AZ59" s="220"/>
      <c r="BA59" s="220"/>
      <c r="BB59" s="220"/>
      <c r="BC59" s="220" t="str">
        <f ca="1">IF(COUNTIF(空き状況確認テーブル!BC65:BF65,"×")&lt;&gt;0,"×",IF(COUNTIF(空き状況確認テーブル!BC65:BF65,"△")&lt;&gt;0,"△",IF(COUNTIF(空き状況確認テーブル!BC65:BF65,"△")&lt;&gt;0,"△","〇")))</f>
        <v>△</v>
      </c>
      <c r="BD59" s="220"/>
      <c r="BE59" s="220"/>
      <c r="BF59" s="220"/>
      <c r="BG59" s="217" t="str">
        <f ca="1">IF(COUNTIF(空き状況確認テーブル!BG65:BI65,"×")&lt;&gt;0,"×",IF(COUNTIF(空き状況確認テーブル!BG65:BI65,"△")&lt;&gt;0,"△",IF(COUNTIF(空き状況確認テーブル!BG65:BI65,"△")&lt;&gt;0,"△","〇")))</f>
        <v>△</v>
      </c>
      <c r="BH59" s="218"/>
      <c r="BI59" s="221"/>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0" t="str">
        <f ca="1">IF(COUNTIF(空き状況確認テーブル!BS65:BV65,"×")&lt;&gt;0,"×",IF(COUNTIF(空き状況確認テーブル!BS65:BV65,"△")&lt;&gt;0,"△",IF(COUNTIF(空き状況確認テーブル!BS65:BV65,"△")&lt;&gt;0,"△","〇")))</f>
        <v>〇</v>
      </c>
      <c r="BT59" s="220"/>
      <c r="BU59" s="220"/>
      <c r="BV59" s="220"/>
      <c r="BW59" s="220" t="str">
        <f ca="1">IF(COUNTIF(空き状況確認テーブル!BW65:BZ65,"×")&lt;&gt;0,"×",IF(COUNTIF(空き状況確認テーブル!BW65:BZ65,"△")&lt;&gt;0,"△",IF(COUNTIF(空き状況確認テーブル!BW65:BZ65,"△")&lt;&gt;0,"△","〇")))</f>
        <v>〇</v>
      </c>
      <c r="BX59" s="220"/>
      <c r="BY59" s="220"/>
      <c r="BZ59" s="220"/>
      <c r="CA59" s="220" t="str">
        <f ca="1">IF(COUNTIF(空き状況確認テーブル!CA65:CD65,"×")&lt;&gt;0,"×",IF(COUNTIF(空き状況確認テーブル!CA65:CD65,"△")&lt;&gt;0,"△",IF(COUNTIF(空き状況確認テーブル!CA65:CD65,"△")&lt;&gt;0,"△","〇")))</f>
        <v>△</v>
      </c>
      <c r="CB59" s="220"/>
      <c r="CC59" s="220"/>
      <c r="CD59" s="220"/>
      <c r="CE59" s="217" t="str">
        <f ca="1">IF(COUNTIF(空き状況確認テーブル!CE65:CG65,"×")&lt;&gt;0,"×",IF(COUNTIF(空き状況確認テーブル!CE65:CG65,"△")&lt;&gt;0,"△",IF(COUNTIF(空き状況確認テーブル!CE65:CG65,"△")&lt;&gt;0,"△","〇")))</f>
        <v>△</v>
      </c>
      <c r="CF59" s="218"/>
      <c r="CG59" s="221"/>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0" t="str">
        <f ca="1">IF(COUNTIF(空き状況確認テーブル!CQ65:CT65,"×")&lt;&gt;0,"×",IF(COUNTIF(空き状況確認テーブル!CQ65:CT65,"△")&lt;&gt;0,"△",IF(COUNTIF(空き状況確認テーブル!CQ65:CT65,"△")&lt;&gt;0,"△","〇")))</f>
        <v>〇</v>
      </c>
      <c r="CR59" s="220"/>
      <c r="CS59" s="220"/>
      <c r="CT59" s="220"/>
      <c r="CU59" s="220" t="str">
        <f ca="1">IF(COUNTIF(空き状況確認テーブル!CU65:CX65,"×")&lt;&gt;0,"×",IF(COUNTIF(空き状況確認テーブル!CU65:CX65,"△")&lt;&gt;0,"△",IF(COUNTIF(空き状況確認テーブル!CU65:CX65,"△")&lt;&gt;0,"△","〇")))</f>
        <v>〇</v>
      </c>
      <c r="CV59" s="220"/>
      <c r="CW59" s="220"/>
      <c r="CX59" s="220"/>
      <c r="CY59" s="220" t="str">
        <f ca="1">IF(COUNTIF(空き状況確認テーブル!CY65:DB65,"×")&lt;&gt;0,"×",IF(COUNTIF(空き状況確認テーブル!CY65:DB65,"△")&lt;&gt;0,"△",IF(COUNTIF(空き状況確認テーブル!CY65:DB65,"△")&lt;&gt;0,"△","〇")))</f>
        <v>△</v>
      </c>
      <c r="CZ59" s="220"/>
      <c r="DA59" s="220"/>
      <c r="DB59" s="220"/>
      <c r="DC59" s="217" t="str">
        <f ca="1">IF(COUNTIF(空き状況確認テーブル!DC65:DE65,"×")&lt;&gt;0,"×",IF(COUNTIF(空き状況確認テーブル!DC65:DE65,"△")&lt;&gt;0,"△",IF(COUNTIF(空き状況確認テーブル!DC65:DE65,"△")&lt;&gt;0,"△","〇")))</f>
        <v>△</v>
      </c>
      <c r="DD59" s="218"/>
      <c r="DE59" s="221"/>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0" t="str">
        <f ca="1">IF(COUNTIF(空き状況確認テーブル!DO65:DR65,"×")&lt;&gt;0,"×",IF(COUNTIF(空き状況確認テーブル!DO65:DR65,"△")&lt;&gt;0,"△",IF(COUNTIF(空き状況確認テーブル!DO65:DR65,"△")&lt;&gt;0,"△","〇")))</f>
        <v>〇</v>
      </c>
      <c r="DP59" s="220"/>
      <c r="DQ59" s="220"/>
      <c r="DR59" s="220"/>
      <c r="DS59" s="220" t="str">
        <f ca="1">IF(COUNTIF(空き状況確認テーブル!DS65:DV65,"×")&lt;&gt;0,"×",IF(COUNTIF(空き状況確認テーブル!DS65:DV65,"△")&lt;&gt;0,"△",IF(COUNTIF(空き状況確認テーブル!DS65:DV65,"△")&lt;&gt;0,"△","〇")))</f>
        <v>〇</v>
      </c>
      <c r="DT59" s="220"/>
      <c r="DU59" s="220"/>
      <c r="DV59" s="220"/>
      <c r="DW59" s="220" t="str">
        <f ca="1">IF(COUNTIF(空き状況確認テーブル!DW65:DZ65,"×")&lt;&gt;0,"×",IF(COUNTIF(空き状況確認テーブル!DW65:DZ65,"△")&lt;&gt;0,"△",IF(COUNTIF(空き状況確認テーブル!DW65:DZ65,"△")&lt;&gt;0,"△","〇")))</f>
        <v>△</v>
      </c>
      <c r="DX59" s="220"/>
      <c r="DY59" s="220"/>
      <c r="DZ59" s="220"/>
      <c r="EA59" s="217" t="str">
        <f ca="1">IF(COUNTIF(空き状況確認テーブル!EA65:EC65,"×")&lt;&gt;0,"×",IF(COUNTIF(空き状況確認テーブル!EA65:EC65,"△")&lt;&gt;0,"△",IF(COUNTIF(空き状況確認テーブル!EA65:EC65,"△")&lt;&gt;0,"△","〇")))</f>
        <v>△</v>
      </c>
      <c r="EB59" s="218"/>
      <c r="EC59" s="221"/>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0" t="str">
        <f ca="1">IF(COUNTIF(空き状況確認テーブル!EM65:EP65,"×")&lt;&gt;0,"×",IF(COUNTIF(空き状況確認テーブル!EM65:EP65,"△")&lt;&gt;0,"△",IF(COUNTIF(空き状況確認テーブル!EM65:EP65,"△")&lt;&gt;0,"△","〇")))</f>
        <v>×</v>
      </c>
      <c r="EN59" s="220"/>
      <c r="EO59" s="220"/>
      <c r="EP59" s="220"/>
      <c r="EQ59" s="220" t="str">
        <f ca="1">IF(COUNTIF(空き状況確認テーブル!EQ65:ET65,"×")&lt;&gt;0,"×",IF(COUNTIF(空き状況確認テーブル!EQ65:ET65,"△")&lt;&gt;0,"△",IF(COUNTIF(空き状況確認テーブル!EQ65:ET65,"△")&lt;&gt;0,"△","〇")))</f>
        <v>×</v>
      </c>
      <c r="ER59" s="220"/>
      <c r="ES59" s="220"/>
      <c r="ET59" s="220"/>
      <c r="EU59" s="220" t="str">
        <f ca="1">IF(COUNTIF(空き状況確認テーブル!EU65:EX65,"×")&lt;&gt;0,"×",IF(COUNTIF(空き状況確認テーブル!EU65:EX65,"△")&lt;&gt;0,"△",IF(COUNTIF(空き状況確認テーブル!EU65:EX65,"△")&lt;&gt;0,"△","〇")))</f>
        <v>×</v>
      </c>
      <c r="EV59" s="220"/>
      <c r="EW59" s="220"/>
      <c r="EX59" s="220"/>
      <c r="EY59" s="217" t="str">
        <f ca="1">IF(COUNTIF(空き状況確認テーブル!EY65:FA65,"×")&lt;&gt;0,"×",IF(COUNTIF(空き状況確認テーブル!EY65:FA65,"△")&lt;&gt;0,"△",IF(COUNTIF(空き状況確認テーブル!EY65:FA65,"△")&lt;&gt;0,"△","〇")))</f>
        <v>×</v>
      </c>
      <c r="EZ59" s="218"/>
      <c r="FA59" s="221"/>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0" t="str">
        <f ca="1">IF(COUNTIF(空き状況確認テーブル!FK65:FN65,"×")&lt;&gt;0,"×",IF(COUNTIF(空き状況確認テーブル!FK65:FN65,"△")&lt;&gt;0,"△",IF(COUNTIF(空き状況確認テーブル!FK65:FN65,"△")&lt;&gt;0,"△","〇")))</f>
        <v>×</v>
      </c>
      <c r="FL59" s="220"/>
      <c r="FM59" s="220"/>
      <c r="FN59" s="220"/>
      <c r="FO59" s="220" t="str">
        <f ca="1">IF(COUNTIF(空き状況確認テーブル!FO65:FR65,"×")&lt;&gt;0,"×",IF(COUNTIF(空き状況確認テーブル!FO65:FR65,"△")&lt;&gt;0,"△",IF(COUNTIF(空き状況確認テーブル!FO65:FR65,"△")&lt;&gt;0,"△","〇")))</f>
        <v>×</v>
      </c>
      <c r="FP59" s="220"/>
      <c r="FQ59" s="220"/>
      <c r="FR59" s="220"/>
      <c r="FS59" s="220" t="str">
        <f ca="1">IF(COUNTIF(空き状況確認テーブル!FS65:FV65,"×")&lt;&gt;0,"×",IF(COUNTIF(空き状況確認テーブル!FS65:FV65,"△")&lt;&gt;0,"△",IF(COUNTIF(空き状況確認テーブル!FS65:FV65,"△")&lt;&gt;0,"△","〇")))</f>
        <v>×</v>
      </c>
      <c r="FT59" s="220"/>
      <c r="FU59" s="220"/>
      <c r="FV59" s="220"/>
      <c r="FW59" s="217" t="str">
        <f ca="1">IF(COUNTIF(空き状況確認テーブル!FW65:FY65,"×")&lt;&gt;0,"×",IF(COUNTIF(空き状況確認テーブル!FW65:FY65,"△")&lt;&gt;0,"△",IF(COUNTIF(空き状況確認テーブル!FW65:FY65,"△")&lt;&gt;0,"△","〇")))</f>
        <v>×</v>
      </c>
      <c r="FX59" s="218"/>
      <c r="FY59" s="221"/>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0" t="str">
        <f ca="1">IF(COUNTIF(空き状況確認テーブル!W66:Z66,"×")&lt;&gt;0,"×",IF(COUNTIF(空き状況確認テーブル!W66:Z66,"△")&lt;&gt;0,"△",IF(COUNTIF(空き状況確認テーブル!W66:Z66,"△")&lt;&gt;0,"△","〇")))</f>
        <v>〇</v>
      </c>
      <c r="X60" s="220"/>
      <c r="Y60" s="220"/>
      <c r="Z60" s="220"/>
      <c r="AA60" s="220" t="str">
        <f ca="1">IF(COUNTIF(空き状況確認テーブル!AA66:AD66,"×")&lt;&gt;0,"×",IF(COUNTIF(空き状況確認テーブル!AA66:AD66,"△")&lt;&gt;0,"△",IF(COUNTIF(空き状況確認テーブル!AA66:AD66,"△")&lt;&gt;0,"△","〇")))</f>
        <v>〇</v>
      </c>
      <c r="AB60" s="220"/>
      <c r="AC60" s="220"/>
      <c r="AD60" s="220"/>
      <c r="AE60" s="220" t="str">
        <f ca="1">IF(COUNTIF(空き状況確認テーブル!AE66:AH66,"×")&lt;&gt;0,"×",IF(COUNTIF(空き状況確認テーブル!AE66:AH66,"△")&lt;&gt;0,"△",IF(COUNTIF(空き状況確認テーブル!AE66:AH66,"△")&lt;&gt;0,"△","〇")))</f>
        <v>△</v>
      </c>
      <c r="AF60" s="220"/>
      <c r="AG60" s="220"/>
      <c r="AH60" s="220"/>
      <c r="AI60" s="217" t="str">
        <f ca="1">IF(COUNTIF(空き状況確認テーブル!AI66:AK66,"×")&lt;&gt;0,"×",IF(COUNTIF(空き状況確認テーブル!AI66:AK66,"△")&lt;&gt;0,"△",IF(COUNTIF(空き状況確認テーブル!AI66:AK66,"△")&lt;&gt;0,"△","〇")))</f>
        <v>△</v>
      </c>
      <c r="AJ60" s="218"/>
      <c r="AK60" s="221"/>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0" t="str">
        <f ca="1">IF(COUNTIF(空き状況確認テーブル!AU66:AX66,"×")&lt;&gt;0,"×",IF(COUNTIF(空き状況確認テーブル!AU66:AX66,"△")&lt;&gt;0,"△",IF(COUNTIF(空き状況確認テーブル!AU66:AX66,"△")&lt;&gt;0,"△","〇")))</f>
        <v>〇</v>
      </c>
      <c r="AV60" s="220"/>
      <c r="AW60" s="220"/>
      <c r="AX60" s="220"/>
      <c r="AY60" s="220" t="str">
        <f ca="1">IF(COUNTIF(空き状況確認テーブル!AY66:BB66,"×")&lt;&gt;0,"×",IF(COUNTIF(空き状況確認テーブル!AY66:BB66,"△")&lt;&gt;0,"△",IF(COUNTIF(空き状況確認テーブル!AY66:BB66,"△")&lt;&gt;0,"△","〇")))</f>
        <v>〇</v>
      </c>
      <c r="AZ60" s="220"/>
      <c r="BA60" s="220"/>
      <c r="BB60" s="220"/>
      <c r="BC60" s="220" t="str">
        <f ca="1">IF(COUNTIF(空き状況確認テーブル!BC66:BF66,"×")&lt;&gt;0,"×",IF(COUNTIF(空き状況確認テーブル!BC66:BF66,"△")&lt;&gt;0,"△",IF(COUNTIF(空き状況確認テーブル!BC66:BF66,"△")&lt;&gt;0,"△","〇")))</f>
        <v>△</v>
      </c>
      <c r="BD60" s="220"/>
      <c r="BE60" s="220"/>
      <c r="BF60" s="220"/>
      <c r="BG60" s="217" t="str">
        <f ca="1">IF(COUNTIF(空き状況確認テーブル!BG66:BI66,"×")&lt;&gt;0,"×",IF(COUNTIF(空き状況確認テーブル!BG66:BI66,"△")&lt;&gt;0,"△",IF(COUNTIF(空き状況確認テーブル!BG66:BI66,"△")&lt;&gt;0,"△","〇")))</f>
        <v>△</v>
      </c>
      <c r="BH60" s="218"/>
      <c r="BI60" s="221"/>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0" t="str">
        <f ca="1">IF(COUNTIF(空き状況確認テーブル!BS66:BV66,"×")&lt;&gt;0,"×",IF(COUNTIF(空き状況確認テーブル!BS66:BV66,"△")&lt;&gt;0,"△",IF(COUNTIF(空き状況確認テーブル!BS66:BV66,"△")&lt;&gt;0,"△","〇")))</f>
        <v>〇</v>
      </c>
      <c r="BT60" s="220"/>
      <c r="BU60" s="220"/>
      <c r="BV60" s="220"/>
      <c r="BW60" s="220" t="str">
        <f ca="1">IF(COUNTIF(空き状況確認テーブル!BW66:BZ66,"×")&lt;&gt;0,"×",IF(COUNTIF(空き状況確認テーブル!BW66:BZ66,"△")&lt;&gt;0,"△",IF(COUNTIF(空き状況確認テーブル!BW66:BZ66,"△")&lt;&gt;0,"△","〇")))</f>
        <v>〇</v>
      </c>
      <c r="BX60" s="220"/>
      <c r="BY60" s="220"/>
      <c r="BZ60" s="220"/>
      <c r="CA60" s="220" t="str">
        <f ca="1">IF(COUNTIF(空き状況確認テーブル!CA66:CD66,"×")&lt;&gt;0,"×",IF(COUNTIF(空き状況確認テーブル!CA66:CD66,"△")&lt;&gt;0,"△",IF(COUNTIF(空き状況確認テーブル!CA66:CD66,"△")&lt;&gt;0,"△","〇")))</f>
        <v>△</v>
      </c>
      <c r="CB60" s="220"/>
      <c r="CC60" s="220"/>
      <c r="CD60" s="220"/>
      <c r="CE60" s="217" t="str">
        <f ca="1">IF(COUNTIF(空き状況確認テーブル!CE66:CG66,"×")&lt;&gt;0,"×",IF(COUNTIF(空き状況確認テーブル!CE66:CG66,"△")&lt;&gt;0,"△",IF(COUNTIF(空き状況確認テーブル!CE66:CG66,"△")&lt;&gt;0,"△","〇")))</f>
        <v>△</v>
      </c>
      <c r="CF60" s="218"/>
      <c r="CG60" s="221"/>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0" t="str">
        <f ca="1">IF(COUNTIF(空き状況確認テーブル!CQ66:CT66,"×")&lt;&gt;0,"×",IF(COUNTIF(空き状況確認テーブル!CQ66:CT66,"△")&lt;&gt;0,"△",IF(COUNTIF(空き状況確認テーブル!CQ66:CT66,"△")&lt;&gt;0,"△","〇")))</f>
        <v>〇</v>
      </c>
      <c r="CR60" s="220"/>
      <c r="CS60" s="220"/>
      <c r="CT60" s="220"/>
      <c r="CU60" s="220" t="str">
        <f ca="1">IF(COUNTIF(空き状況確認テーブル!CU66:CX66,"×")&lt;&gt;0,"×",IF(COUNTIF(空き状況確認テーブル!CU66:CX66,"△")&lt;&gt;0,"△",IF(COUNTIF(空き状況確認テーブル!CU66:CX66,"△")&lt;&gt;0,"△","〇")))</f>
        <v>〇</v>
      </c>
      <c r="CV60" s="220"/>
      <c r="CW60" s="220"/>
      <c r="CX60" s="220"/>
      <c r="CY60" s="220" t="str">
        <f ca="1">IF(COUNTIF(空き状況確認テーブル!CY66:DB66,"×")&lt;&gt;0,"×",IF(COUNTIF(空き状況確認テーブル!CY66:DB66,"△")&lt;&gt;0,"△",IF(COUNTIF(空き状況確認テーブル!CY66:DB66,"△")&lt;&gt;0,"△","〇")))</f>
        <v>△</v>
      </c>
      <c r="CZ60" s="220"/>
      <c r="DA60" s="220"/>
      <c r="DB60" s="220"/>
      <c r="DC60" s="217" t="str">
        <f ca="1">IF(COUNTIF(空き状況確認テーブル!DC66:DE66,"×")&lt;&gt;0,"×",IF(COUNTIF(空き状況確認テーブル!DC66:DE66,"△")&lt;&gt;0,"△",IF(COUNTIF(空き状況確認テーブル!DC66:DE66,"△")&lt;&gt;0,"△","〇")))</f>
        <v>△</v>
      </c>
      <c r="DD60" s="218"/>
      <c r="DE60" s="221"/>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0" t="str">
        <f ca="1">IF(COUNTIF(空き状況確認テーブル!DO66:DR66,"×")&lt;&gt;0,"×",IF(COUNTIF(空き状況確認テーブル!DO66:DR66,"△")&lt;&gt;0,"△",IF(COUNTIF(空き状況確認テーブル!DO66:DR66,"△")&lt;&gt;0,"△","〇")))</f>
        <v>〇</v>
      </c>
      <c r="DP60" s="220"/>
      <c r="DQ60" s="220"/>
      <c r="DR60" s="220"/>
      <c r="DS60" s="220" t="str">
        <f ca="1">IF(COUNTIF(空き状況確認テーブル!DS66:DV66,"×")&lt;&gt;0,"×",IF(COUNTIF(空き状況確認テーブル!DS66:DV66,"△")&lt;&gt;0,"△",IF(COUNTIF(空き状況確認テーブル!DS66:DV66,"△")&lt;&gt;0,"△","〇")))</f>
        <v>〇</v>
      </c>
      <c r="DT60" s="220"/>
      <c r="DU60" s="220"/>
      <c r="DV60" s="220"/>
      <c r="DW60" s="220" t="str">
        <f ca="1">IF(COUNTIF(空き状況確認テーブル!DW66:DZ66,"×")&lt;&gt;0,"×",IF(COUNTIF(空き状況確認テーブル!DW66:DZ66,"△")&lt;&gt;0,"△",IF(COUNTIF(空き状況確認テーブル!DW66:DZ66,"△")&lt;&gt;0,"△","〇")))</f>
        <v>△</v>
      </c>
      <c r="DX60" s="220"/>
      <c r="DY60" s="220"/>
      <c r="DZ60" s="220"/>
      <c r="EA60" s="217" t="str">
        <f ca="1">IF(COUNTIF(空き状況確認テーブル!EA66:EC66,"×")&lt;&gt;0,"×",IF(COUNTIF(空き状況確認テーブル!EA66:EC66,"△")&lt;&gt;0,"△",IF(COUNTIF(空き状況確認テーブル!EA66:EC66,"△")&lt;&gt;0,"△","〇")))</f>
        <v>△</v>
      </c>
      <c r="EB60" s="218"/>
      <c r="EC60" s="221"/>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0" t="str">
        <f ca="1">IF(COUNTIF(空き状況確認テーブル!EM66:EP66,"×")&lt;&gt;0,"×",IF(COUNTIF(空き状況確認テーブル!EM66:EP66,"△")&lt;&gt;0,"△",IF(COUNTIF(空き状況確認テーブル!EM66:EP66,"△")&lt;&gt;0,"△","〇")))</f>
        <v>×</v>
      </c>
      <c r="EN60" s="220"/>
      <c r="EO60" s="220"/>
      <c r="EP60" s="220"/>
      <c r="EQ60" s="220" t="str">
        <f ca="1">IF(COUNTIF(空き状況確認テーブル!EQ66:ET66,"×")&lt;&gt;0,"×",IF(COUNTIF(空き状況確認テーブル!EQ66:ET66,"△")&lt;&gt;0,"△",IF(COUNTIF(空き状況確認テーブル!EQ66:ET66,"△")&lt;&gt;0,"△","〇")))</f>
        <v>×</v>
      </c>
      <c r="ER60" s="220"/>
      <c r="ES60" s="220"/>
      <c r="ET60" s="220"/>
      <c r="EU60" s="220" t="str">
        <f ca="1">IF(COUNTIF(空き状況確認テーブル!EU66:EX66,"×")&lt;&gt;0,"×",IF(COUNTIF(空き状況確認テーブル!EU66:EX66,"△")&lt;&gt;0,"△",IF(COUNTIF(空き状況確認テーブル!EU66:EX66,"△")&lt;&gt;0,"△","〇")))</f>
        <v>×</v>
      </c>
      <c r="EV60" s="220"/>
      <c r="EW60" s="220"/>
      <c r="EX60" s="220"/>
      <c r="EY60" s="217" t="str">
        <f ca="1">IF(COUNTIF(空き状況確認テーブル!EY66:FA66,"×")&lt;&gt;0,"×",IF(COUNTIF(空き状況確認テーブル!EY66:FA66,"△")&lt;&gt;0,"△",IF(COUNTIF(空き状況確認テーブル!EY66:FA66,"△")&lt;&gt;0,"△","〇")))</f>
        <v>×</v>
      </c>
      <c r="EZ60" s="218"/>
      <c r="FA60" s="221"/>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0" t="str">
        <f ca="1">IF(COUNTIF(空き状況確認テーブル!FK66:FN66,"×")&lt;&gt;0,"×",IF(COUNTIF(空き状況確認テーブル!FK66:FN66,"△")&lt;&gt;0,"△",IF(COUNTIF(空き状況確認テーブル!FK66:FN66,"△")&lt;&gt;0,"△","〇")))</f>
        <v>×</v>
      </c>
      <c r="FL60" s="220"/>
      <c r="FM60" s="220"/>
      <c r="FN60" s="220"/>
      <c r="FO60" s="220" t="str">
        <f ca="1">IF(COUNTIF(空き状況確認テーブル!FO66:FR66,"×")&lt;&gt;0,"×",IF(COUNTIF(空き状況確認テーブル!FO66:FR66,"△")&lt;&gt;0,"△",IF(COUNTIF(空き状況確認テーブル!FO66:FR66,"△")&lt;&gt;0,"△","〇")))</f>
        <v>×</v>
      </c>
      <c r="FP60" s="220"/>
      <c r="FQ60" s="220"/>
      <c r="FR60" s="220"/>
      <c r="FS60" s="220" t="str">
        <f ca="1">IF(COUNTIF(空き状況確認テーブル!FS66:FV66,"×")&lt;&gt;0,"×",IF(COUNTIF(空き状況確認テーブル!FS66:FV66,"△")&lt;&gt;0,"△",IF(COUNTIF(空き状況確認テーブル!FS66:FV66,"△")&lt;&gt;0,"△","〇")))</f>
        <v>×</v>
      </c>
      <c r="FT60" s="220"/>
      <c r="FU60" s="220"/>
      <c r="FV60" s="220"/>
      <c r="FW60" s="217" t="str">
        <f ca="1">IF(COUNTIF(空き状況確認テーブル!FW66:FY66,"×")&lt;&gt;0,"×",IF(COUNTIF(空き状況確認テーブル!FW66:FY66,"△")&lt;&gt;0,"△",IF(COUNTIF(空き状況確認テーブル!FW66:FY66,"△")&lt;&gt;0,"△","〇")))</f>
        <v>×</v>
      </c>
      <c r="FX60" s="218"/>
      <c r="FY60" s="221"/>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0" t="str">
        <f ca="1">IF(COUNTIF(空き状況確認テーブル!W67:Z67,"×")&lt;&gt;0,"×",IF(COUNTIF(空き状況確認テーブル!W67:Z67,"△")&lt;&gt;0,"△",IF(COUNTIF(空き状況確認テーブル!W67:Z67,"△")&lt;&gt;0,"△","〇")))</f>
        <v>〇</v>
      </c>
      <c r="X61" s="220"/>
      <c r="Y61" s="220"/>
      <c r="Z61" s="220"/>
      <c r="AA61" s="220" t="str">
        <f ca="1">IF(COUNTIF(空き状況確認テーブル!AA67:AD67,"×")&lt;&gt;0,"×",IF(COUNTIF(空き状況確認テーブル!AA67:AD67,"△")&lt;&gt;0,"△",IF(COUNTIF(空き状況確認テーブル!AA67:AD67,"△")&lt;&gt;0,"△","〇")))</f>
        <v>〇</v>
      </c>
      <c r="AB61" s="220"/>
      <c r="AC61" s="220"/>
      <c r="AD61" s="220"/>
      <c r="AE61" s="220" t="str">
        <f ca="1">IF(COUNTIF(空き状況確認テーブル!AE67:AH67,"×")&lt;&gt;0,"×",IF(COUNTIF(空き状況確認テーブル!AE67:AH67,"△")&lt;&gt;0,"△",IF(COUNTIF(空き状況確認テーブル!AE67:AH67,"△")&lt;&gt;0,"△","〇")))</f>
        <v>△</v>
      </c>
      <c r="AF61" s="220"/>
      <c r="AG61" s="220"/>
      <c r="AH61" s="220"/>
      <c r="AI61" s="217" t="str">
        <f ca="1">IF(COUNTIF(空き状況確認テーブル!AI67:AK67,"×")&lt;&gt;0,"×",IF(COUNTIF(空き状況確認テーブル!AI67:AK67,"△")&lt;&gt;0,"△",IF(COUNTIF(空き状況確認テーブル!AI67:AK67,"△")&lt;&gt;0,"△","〇")))</f>
        <v>△</v>
      </c>
      <c r="AJ61" s="218"/>
      <c r="AK61" s="221"/>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0" t="str">
        <f ca="1">IF(COUNTIF(空き状況確認テーブル!AU67:AX67,"×")&lt;&gt;0,"×",IF(COUNTIF(空き状況確認テーブル!AU67:AX67,"△")&lt;&gt;0,"△",IF(COUNTIF(空き状況確認テーブル!AU67:AX67,"△")&lt;&gt;0,"△","〇")))</f>
        <v>〇</v>
      </c>
      <c r="AV61" s="220"/>
      <c r="AW61" s="220"/>
      <c r="AX61" s="220"/>
      <c r="AY61" s="220" t="str">
        <f ca="1">IF(COUNTIF(空き状況確認テーブル!AY67:BB67,"×")&lt;&gt;0,"×",IF(COUNTIF(空き状況確認テーブル!AY67:BB67,"△")&lt;&gt;0,"△",IF(COUNTIF(空き状況確認テーブル!AY67:BB67,"△")&lt;&gt;0,"△","〇")))</f>
        <v>〇</v>
      </c>
      <c r="AZ61" s="220"/>
      <c r="BA61" s="220"/>
      <c r="BB61" s="220"/>
      <c r="BC61" s="220" t="str">
        <f ca="1">IF(COUNTIF(空き状況確認テーブル!BC67:BF67,"×")&lt;&gt;0,"×",IF(COUNTIF(空き状況確認テーブル!BC67:BF67,"△")&lt;&gt;0,"△",IF(COUNTIF(空き状況確認テーブル!BC67:BF67,"△")&lt;&gt;0,"△","〇")))</f>
        <v>△</v>
      </c>
      <c r="BD61" s="220"/>
      <c r="BE61" s="220"/>
      <c r="BF61" s="220"/>
      <c r="BG61" s="217" t="str">
        <f ca="1">IF(COUNTIF(空き状況確認テーブル!BG67:BI67,"×")&lt;&gt;0,"×",IF(COUNTIF(空き状況確認テーブル!BG67:BI67,"△")&lt;&gt;0,"△",IF(COUNTIF(空き状況確認テーブル!BG67:BI67,"△")&lt;&gt;0,"△","〇")))</f>
        <v>△</v>
      </c>
      <c r="BH61" s="218"/>
      <c r="BI61" s="221"/>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0" t="str">
        <f ca="1">IF(COUNTIF(空き状況確認テーブル!BS67:BV67,"×")&lt;&gt;0,"×",IF(COUNTIF(空き状況確認テーブル!BS67:BV67,"△")&lt;&gt;0,"△",IF(COUNTIF(空き状況確認テーブル!BS67:BV67,"△")&lt;&gt;0,"△","〇")))</f>
        <v>〇</v>
      </c>
      <c r="BT61" s="220"/>
      <c r="BU61" s="220"/>
      <c r="BV61" s="220"/>
      <c r="BW61" s="220" t="str">
        <f ca="1">IF(COUNTIF(空き状況確認テーブル!BW67:BZ67,"×")&lt;&gt;0,"×",IF(COUNTIF(空き状況確認テーブル!BW67:BZ67,"△")&lt;&gt;0,"△",IF(COUNTIF(空き状況確認テーブル!BW67:BZ67,"△")&lt;&gt;0,"△","〇")))</f>
        <v>〇</v>
      </c>
      <c r="BX61" s="220"/>
      <c r="BY61" s="220"/>
      <c r="BZ61" s="220"/>
      <c r="CA61" s="220" t="str">
        <f ca="1">IF(COUNTIF(空き状況確認テーブル!CA67:CD67,"×")&lt;&gt;0,"×",IF(COUNTIF(空き状況確認テーブル!CA67:CD67,"△")&lt;&gt;0,"△",IF(COUNTIF(空き状況確認テーブル!CA67:CD67,"△")&lt;&gt;0,"△","〇")))</f>
        <v>△</v>
      </c>
      <c r="CB61" s="220"/>
      <c r="CC61" s="220"/>
      <c r="CD61" s="220"/>
      <c r="CE61" s="217" t="str">
        <f ca="1">IF(COUNTIF(空き状況確認テーブル!CE67:CG67,"×")&lt;&gt;0,"×",IF(COUNTIF(空き状況確認テーブル!CE67:CG67,"△")&lt;&gt;0,"△",IF(COUNTIF(空き状況確認テーブル!CE67:CG67,"△")&lt;&gt;0,"△","〇")))</f>
        <v>△</v>
      </c>
      <c r="CF61" s="218"/>
      <c r="CG61" s="221"/>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0" t="str">
        <f ca="1">IF(COUNTIF(空き状況確認テーブル!CQ67:CT67,"×")&lt;&gt;0,"×",IF(COUNTIF(空き状況確認テーブル!CQ67:CT67,"△")&lt;&gt;0,"△",IF(COUNTIF(空き状況確認テーブル!CQ67:CT67,"△")&lt;&gt;0,"△","〇")))</f>
        <v>〇</v>
      </c>
      <c r="CR61" s="220"/>
      <c r="CS61" s="220"/>
      <c r="CT61" s="220"/>
      <c r="CU61" s="220" t="str">
        <f ca="1">IF(COUNTIF(空き状況確認テーブル!CU67:CX67,"×")&lt;&gt;0,"×",IF(COUNTIF(空き状況確認テーブル!CU67:CX67,"△")&lt;&gt;0,"△",IF(COUNTIF(空き状況確認テーブル!CU67:CX67,"△")&lt;&gt;0,"△","〇")))</f>
        <v>〇</v>
      </c>
      <c r="CV61" s="220"/>
      <c r="CW61" s="220"/>
      <c r="CX61" s="220"/>
      <c r="CY61" s="220" t="str">
        <f ca="1">IF(COUNTIF(空き状況確認テーブル!CY67:DB67,"×")&lt;&gt;0,"×",IF(COUNTIF(空き状況確認テーブル!CY67:DB67,"△")&lt;&gt;0,"△",IF(COUNTIF(空き状況確認テーブル!CY67:DB67,"△")&lt;&gt;0,"△","〇")))</f>
        <v>△</v>
      </c>
      <c r="CZ61" s="220"/>
      <c r="DA61" s="220"/>
      <c r="DB61" s="220"/>
      <c r="DC61" s="217" t="str">
        <f ca="1">IF(COUNTIF(空き状況確認テーブル!DC67:DE67,"×")&lt;&gt;0,"×",IF(COUNTIF(空き状況確認テーブル!DC67:DE67,"△")&lt;&gt;0,"△",IF(COUNTIF(空き状況確認テーブル!DC67:DE67,"△")&lt;&gt;0,"△","〇")))</f>
        <v>△</v>
      </c>
      <c r="DD61" s="218"/>
      <c r="DE61" s="221"/>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0" t="str">
        <f ca="1">IF(COUNTIF(空き状況確認テーブル!DO67:DR67,"×")&lt;&gt;0,"×",IF(COUNTIF(空き状況確認テーブル!DO67:DR67,"△")&lt;&gt;0,"△",IF(COUNTIF(空き状況確認テーブル!DO67:DR67,"△")&lt;&gt;0,"△","〇")))</f>
        <v>〇</v>
      </c>
      <c r="DP61" s="220"/>
      <c r="DQ61" s="220"/>
      <c r="DR61" s="220"/>
      <c r="DS61" s="220" t="str">
        <f ca="1">IF(COUNTIF(空き状況確認テーブル!DS67:DV67,"×")&lt;&gt;0,"×",IF(COUNTIF(空き状況確認テーブル!DS67:DV67,"△")&lt;&gt;0,"△",IF(COUNTIF(空き状況確認テーブル!DS67:DV67,"△")&lt;&gt;0,"△","〇")))</f>
        <v>〇</v>
      </c>
      <c r="DT61" s="220"/>
      <c r="DU61" s="220"/>
      <c r="DV61" s="220"/>
      <c r="DW61" s="220" t="str">
        <f ca="1">IF(COUNTIF(空き状況確認テーブル!DW67:DZ67,"×")&lt;&gt;0,"×",IF(COUNTIF(空き状況確認テーブル!DW67:DZ67,"△")&lt;&gt;0,"△",IF(COUNTIF(空き状況確認テーブル!DW67:DZ67,"△")&lt;&gt;0,"△","〇")))</f>
        <v>△</v>
      </c>
      <c r="DX61" s="220"/>
      <c r="DY61" s="220"/>
      <c r="DZ61" s="220"/>
      <c r="EA61" s="217" t="str">
        <f ca="1">IF(COUNTIF(空き状況確認テーブル!EA67:EC67,"×")&lt;&gt;0,"×",IF(COUNTIF(空き状況確認テーブル!EA67:EC67,"△")&lt;&gt;0,"△",IF(COUNTIF(空き状況確認テーブル!EA67:EC67,"△")&lt;&gt;0,"△","〇")))</f>
        <v>△</v>
      </c>
      <c r="EB61" s="218"/>
      <c r="EC61" s="221"/>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0" t="str">
        <f ca="1">IF(COUNTIF(空き状況確認テーブル!EM67:EP67,"×")&lt;&gt;0,"×",IF(COUNTIF(空き状況確認テーブル!EM67:EP67,"△")&lt;&gt;0,"△",IF(COUNTIF(空き状況確認テーブル!EM67:EP67,"△")&lt;&gt;0,"△","〇")))</f>
        <v>×</v>
      </c>
      <c r="EN61" s="220"/>
      <c r="EO61" s="220"/>
      <c r="EP61" s="220"/>
      <c r="EQ61" s="220" t="str">
        <f ca="1">IF(COUNTIF(空き状況確認テーブル!EQ67:ET67,"×")&lt;&gt;0,"×",IF(COUNTIF(空き状況確認テーブル!EQ67:ET67,"△")&lt;&gt;0,"△",IF(COUNTIF(空き状況確認テーブル!EQ67:ET67,"△")&lt;&gt;0,"△","〇")))</f>
        <v>×</v>
      </c>
      <c r="ER61" s="220"/>
      <c r="ES61" s="220"/>
      <c r="ET61" s="220"/>
      <c r="EU61" s="220" t="str">
        <f ca="1">IF(COUNTIF(空き状況確認テーブル!EU67:EX67,"×")&lt;&gt;0,"×",IF(COUNTIF(空き状況確認テーブル!EU67:EX67,"△")&lt;&gt;0,"△",IF(COUNTIF(空き状況確認テーブル!EU67:EX67,"△")&lt;&gt;0,"△","〇")))</f>
        <v>×</v>
      </c>
      <c r="EV61" s="220"/>
      <c r="EW61" s="220"/>
      <c r="EX61" s="220"/>
      <c r="EY61" s="217" t="str">
        <f ca="1">IF(COUNTIF(空き状況確認テーブル!EY67:FA67,"×")&lt;&gt;0,"×",IF(COUNTIF(空き状況確認テーブル!EY67:FA67,"△")&lt;&gt;0,"△",IF(COUNTIF(空き状況確認テーブル!EY67:FA67,"△")&lt;&gt;0,"△","〇")))</f>
        <v>×</v>
      </c>
      <c r="EZ61" s="218"/>
      <c r="FA61" s="221"/>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0" t="str">
        <f ca="1">IF(COUNTIF(空き状況確認テーブル!FK67:FN67,"×")&lt;&gt;0,"×",IF(COUNTIF(空き状況確認テーブル!FK67:FN67,"△")&lt;&gt;0,"△",IF(COUNTIF(空き状況確認テーブル!FK67:FN67,"△")&lt;&gt;0,"△","〇")))</f>
        <v>×</v>
      </c>
      <c r="FL61" s="220"/>
      <c r="FM61" s="220"/>
      <c r="FN61" s="220"/>
      <c r="FO61" s="220" t="str">
        <f ca="1">IF(COUNTIF(空き状況確認テーブル!FO67:FR67,"×")&lt;&gt;0,"×",IF(COUNTIF(空き状況確認テーブル!FO67:FR67,"△")&lt;&gt;0,"△",IF(COUNTIF(空き状況確認テーブル!FO67:FR67,"△")&lt;&gt;0,"△","〇")))</f>
        <v>×</v>
      </c>
      <c r="FP61" s="220"/>
      <c r="FQ61" s="220"/>
      <c r="FR61" s="220"/>
      <c r="FS61" s="220" t="str">
        <f ca="1">IF(COUNTIF(空き状況確認テーブル!FS67:FV67,"×")&lt;&gt;0,"×",IF(COUNTIF(空き状況確認テーブル!FS67:FV67,"△")&lt;&gt;0,"△",IF(COUNTIF(空き状況確認テーブル!FS67:FV67,"△")&lt;&gt;0,"△","〇")))</f>
        <v>×</v>
      </c>
      <c r="FT61" s="220"/>
      <c r="FU61" s="220"/>
      <c r="FV61" s="220"/>
      <c r="FW61" s="217" t="str">
        <f ca="1">IF(COUNTIF(空き状況確認テーブル!FW67:FY67,"×")&lt;&gt;0,"×",IF(COUNTIF(空き状況確認テーブル!FW67:FY67,"△")&lt;&gt;0,"△",IF(COUNTIF(空き状況確認テーブル!FW67:FY67,"△")&lt;&gt;0,"△","〇")))</f>
        <v>×</v>
      </c>
      <c r="FX61" s="218"/>
      <c r="FY61" s="221"/>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0" t="str">
        <f ca="1">IF(COUNTIF(空き状況確認テーブル!W68:Z68,"×")&lt;&gt;0,"×",IF(COUNTIF(空き状況確認テーブル!W68:Z68,"△")&lt;&gt;0,"△",IF(COUNTIF(空き状況確認テーブル!W68:Z68,"△")&lt;&gt;0,"△","〇")))</f>
        <v>〇</v>
      </c>
      <c r="X62" s="220"/>
      <c r="Y62" s="220"/>
      <c r="Z62" s="220"/>
      <c r="AA62" s="220" t="str">
        <f ca="1">IF(COUNTIF(空き状況確認テーブル!AA68:AD68,"×")&lt;&gt;0,"×",IF(COUNTIF(空き状況確認テーブル!AA68:AD68,"△")&lt;&gt;0,"△",IF(COUNTIF(空き状況確認テーブル!AA68:AD68,"△")&lt;&gt;0,"△","〇")))</f>
        <v>〇</v>
      </c>
      <c r="AB62" s="220"/>
      <c r="AC62" s="220"/>
      <c r="AD62" s="220"/>
      <c r="AE62" s="220" t="str">
        <f ca="1">IF(COUNTIF(空き状況確認テーブル!AE68:AH68,"×")&lt;&gt;0,"×",IF(COUNTIF(空き状況確認テーブル!AE68:AH68,"△")&lt;&gt;0,"△",IF(COUNTIF(空き状況確認テーブル!AE68:AH68,"△")&lt;&gt;0,"△","〇")))</f>
        <v>△</v>
      </c>
      <c r="AF62" s="220"/>
      <c r="AG62" s="220"/>
      <c r="AH62" s="220"/>
      <c r="AI62" s="217" t="str">
        <f ca="1">IF(COUNTIF(空き状況確認テーブル!AI68:AK68,"×")&lt;&gt;0,"×",IF(COUNTIF(空き状況確認テーブル!AI68:AK68,"△")&lt;&gt;0,"△",IF(COUNTIF(空き状況確認テーブル!AI68:AK68,"△")&lt;&gt;0,"△","〇")))</f>
        <v>△</v>
      </c>
      <c r="AJ62" s="218"/>
      <c r="AK62" s="221"/>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0" t="str">
        <f ca="1">IF(COUNTIF(空き状況確認テーブル!AU68:AX68,"×")&lt;&gt;0,"×",IF(COUNTIF(空き状況確認テーブル!AU68:AX68,"△")&lt;&gt;0,"△",IF(COUNTIF(空き状況確認テーブル!AU68:AX68,"△")&lt;&gt;0,"△","〇")))</f>
        <v>〇</v>
      </c>
      <c r="AV62" s="220"/>
      <c r="AW62" s="220"/>
      <c r="AX62" s="220"/>
      <c r="AY62" s="220" t="str">
        <f ca="1">IF(COUNTIF(空き状況確認テーブル!AY68:BB68,"×")&lt;&gt;0,"×",IF(COUNTIF(空き状況確認テーブル!AY68:BB68,"△")&lt;&gt;0,"△",IF(COUNTIF(空き状況確認テーブル!AY68:BB68,"△")&lt;&gt;0,"△","〇")))</f>
        <v>〇</v>
      </c>
      <c r="AZ62" s="220"/>
      <c r="BA62" s="220"/>
      <c r="BB62" s="220"/>
      <c r="BC62" s="220" t="str">
        <f ca="1">IF(COUNTIF(空き状況確認テーブル!BC68:BF68,"×")&lt;&gt;0,"×",IF(COUNTIF(空き状況確認テーブル!BC68:BF68,"△")&lt;&gt;0,"△",IF(COUNTIF(空き状況確認テーブル!BC68:BF68,"△")&lt;&gt;0,"△","〇")))</f>
        <v>△</v>
      </c>
      <c r="BD62" s="220"/>
      <c r="BE62" s="220"/>
      <c r="BF62" s="220"/>
      <c r="BG62" s="217" t="str">
        <f ca="1">IF(COUNTIF(空き状況確認テーブル!BG68:BI68,"×")&lt;&gt;0,"×",IF(COUNTIF(空き状況確認テーブル!BG68:BI68,"△")&lt;&gt;0,"△",IF(COUNTIF(空き状況確認テーブル!BG68:BI68,"△")&lt;&gt;0,"△","〇")))</f>
        <v>△</v>
      </c>
      <c r="BH62" s="218"/>
      <c r="BI62" s="221"/>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0" t="str">
        <f ca="1">IF(COUNTIF(空き状況確認テーブル!BS68:BV68,"×")&lt;&gt;0,"×",IF(COUNTIF(空き状況確認テーブル!BS68:BV68,"△")&lt;&gt;0,"△",IF(COUNTIF(空き状況確認テーブル!BS68:BV68,"△")&lt;&gt;0,"△","〇")))</f>
        <v>〇</v>
      </c>
      <c r="BT62" s="220"/>
      <c r="BU62" s="220"/>
      <c r="BV62" s="220"/>
      <c r="BW62" s="220" t="str">
        <f ca="1">IF(COUNTIF(空き状況確認テーブル!BW68:BZ68,"×")&lt;&gt;0,"×",IF(COUNTIF(空き状況確認テーブル!BW68:BZ68,"△")&lt;&gt;0,"△",IF(COUNTIF(空き状況確認テーブル!BW68:BZ68,"△")&lt;&gt;0,"△","〇")))</f>
        <v>〇</v>
      </c>
      <c r="BX62" s="220"/>
      <c r="BY62" s="220"/>
      <c r="BZ62" s="220"/>
      <c r="CA62" s="220" t="str">
        <f ca="1">IF(COUNTIF(空き状況確認テーブル!CA68:CD68,"×")&lt;&gt;0,"×",IF(COUNTIF(空き状況確認テーブル!CA68:CD68,"△")&lt;&gt;0,"△",IF(COUNTIF(空き状況確認テーブル!CA68:CD68,"△")&lt;&gt;0,"△","〇")))</f>
        <v>△</v>
      </c>
      <c r="CB62" s="220"/>
      <c r="CC62" s="220"/>
      <c r="CD62" s="220"/>
      <c r="CE62" s="217" t="str">
        <f ca="1">IF(COUNTIF(空き状況確認テーブル!CE68:CG68,"×")&lt;&gt;0,"×",IF(COUNTIF(空き状況確認テーブル!CE68:CG68,"△")&lt;&gt;0,"△",IF(COUNTIF(空き状況確認テーブル!CE68:CG68,"△")&lt;&gt;0,"△","〇")))</f>
        <v>△</v>
      </c>
      <c r="CF62" s="218"/>
      <c r="CG62" s="221"/>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0" t="str">
        <f ca="1">IF(COUNTIF(空き状況確認テーブル!CQ68:CT68,"×")&lt;&gt;0,"×",IF(COUNTIF(空き状況確認テーブル!CQ68:CT68,"△")&lt;&gt;0,"△",IF(COUNTIF(空き状況確認テーブル!CQ68:CT68,"△")&lt;&gt;0,"△","〇")))</f>
        <v>〇</v>
      </c>
      <c r="CR62" s="220"/>
      <c r="CS62" s="220"/>
      <c r="CT62" s="220"/>
      <c r="CU62" s="220" t="str">
        <f ca="1">IF(COUNTIF(空き状況確認テーブル!CU68:CX68,"×")&lt;&gt;0,"×",IF(COUNTIF(空き状況確認テーブル!CU68:CX68,"△")&lt;&gt;0,"△",IF(COUNTIF(空き状況確認テーブル!CU68:CX68,"△")&lt;&gt;0,"△","〇")))</f>
        <v>〇</v>
      </c>
      <c r="CV62" s="220"/>
      <c r="CW62" s="220"/>
      <c r="CX62" s="220"/>
      <c r="CY62" s="220" t="str">
        <f ca="1">IF(COUNTIF(空き状況確認テーブル!CY68:DB68,"×")&lt;&gt;0,"×",IF(COUNTIF(空き状況確認テーブル!CY68:DB68,"△")&lt;&gt;0,"△",IF(COUNTIF(空き状況確認テーブル!CY68:DB68,"△")&lt;&gt;0,"△","〇")))</f>
        <v>△</v>
      </c>
      <c r="CZ62" s="220"/>
      <c r="DA62" s="220"/>
      <c r="DB62" s="220"/>
      <c r="DC62" s="217" t="str">
        <f ca="1">IF(COUNTIF(空き状況確認テーブル!DC68:DE68,"×")&lt;&gt;0,"×",IF(COUNTIF(空き状況確認テーブル!DC68:DE68,"△")&lt;&gt;0,"△",IF(COUNTIF(空き状況確認テーブル!DC68:DE68,"△")&lt;&gt;0,"△","〇")))</f>
        <v>△</v>
      </c>
      <c r="DD62" s="218"/>
      <c r="DE62" s="221"/>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0" t="str">
        <f ca="1">IF(COUNTIF(空き状況確認テーブル!DO68:DR68,"×")&lt;&gt;0,"×",IF(COUNTIF(空き状況確認テーブル!DO68:DR68,"△")&lt;&gt;0,"△",IF(COUNTIF(空き状況確認テーブル!DO68:DR68,"△")&lt;&gt;0,"△","〇")))</f>
        <v>〇</v>
      </c>
      <c r="DP62" s="220"/>
      <c r="DQ62" s="220"/>
      <c r="DR62" s="220"/>
      <c r="DS62" s="220" t="str">
        <f ca="1">IF(COUNTIF(空き状況確認テーブル!DS68:DV68,"×")&lt;&gt;0,"×",IF(COUNTIF(空き状況確認テーブル!DS68:DV68,"△")&lt;&gt;0,"△",IF(COUNTIF(空き状況確認テーブル!DS68:DV68,"△")&lt;&gt;0,"△","〇")))</f>
        <v>〇</v>
      </c>
      <c r="DT62" s="220"/>
      <c r="DU62" s="220"/>
      <c r="DV62" s="220"/>
      <c r="DW62" s="220" t="str">
        <f ca="1">IF(COUNTIF(空き状況確認テーブル!DW68:DZ68,"×")&lt;&gt;0,"×",IF(COUNTIF(空き状況確認テーブル!DW68:DZ68,"△")&lt;&gt;0,"△",IF(COUNTIF(空き状況確認テーブル!DW68:DZ68,"△")&lt;&gt;0,"△","〇")))</f>
        <v>△</v>
      </c>
      <c r="DX62" s="220"/>
      <c r="DY62" s="220"/>
      <c r="DZ62" s="220"/>
      <c r="EA62" s="217" t="str">
        <f ca="1">IF(COUNTIF(空き状況確認テーブル!EA68:EC68,"×")&lt;&gt;0,"×",IF(COUNTIF(空き状況確認テーブル!EA68:EC68,"△")&lt;&gt;0,"△",IF(COUNTIF(空き状況確認テーブル!EA68:EC68,"△")&lt;&gt;0,"△","〇")))</f>
        <v>△</v>
      </c>
      <c r="EB62" s="218"/>
      <c r="EC62" s="221"/>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0" t="str">
        <f ca="1">IF(COUNTIF(空き状況確認テーブル!EM68:EP68,"×")&lt;&gt;0,"×",IF(COUNTIF(空き状況確認テーブル!EM68:EP68,"△")&lt;&gt;0,"△",IF(COUNTIF(空き状況確認テーブル!EM68:EP68,"△")&lt;&gt;0,"△","〇")))</f>
        <v>×</v>
      </c>
      <c r="EN62" s="220"/>
      <c r="EO62" s="220"/>
      <c r="EP62" s="220"/>
      <c r="EQ62" s="220" t="str">
        <f ca="1">IF(COUNTIF(空き状況確認テーブル!EQ68:ET68,"×")&lt;&gt;0,"×",IF(COUNTIF(空き状況確認テーブル!EQ68:ET68,"△")&lt;&gt;0,"△",IF(COUNTIF(空き状況確認テーブル!EQ68:ET68,"△")&lt;&gt;0,"△","〇")))</f>
        <v>×</v>
      </c>
      <c r="ER62" s="220"/>
      <c r="ES62" s="220"/>
      <c r="ET62" s="220"/>
      <c r="EU62" s="220" t="str">
        <f ca="1">IF(COUNTIF(空き状況確認テーブル!EU68:EX68,"×")&lt;&gt;0,"×",IF(COUNTIF(空き状況確認テーブル!EU68:EX68,"△")&lt;&gt;0,"△",IF(COUNTIF(空き状況確認テーブル!EU68:EX68,"△")&lt;&gt;0,"△","〇")))</f>
        <v>×</v>
      </c>
      <c r="EV62" s="220"/>
      <c r="EW62" s="220"/>
      <c r="EX62" s="220"/>
      <c r="EY62" s="217" t="str">
        <f ca="1">IF(COUNTIF(空き状況確認テーブル!EY68:FA68,"×")&lt;&gt;0,"×",IF(COUNTIF(空き状況確認テーブル!EY68:FA68,"△")&lt;&gt;0,"△",IF(COUNTIF(空き状況確認テーブル!EY68:FA68,"△")&lt;&gt;0,"△","〇")))</f>
        <v>×</v>
      </c>
      <c r="EZ62" s="218"/>
      <c r="FA62" s="221"/>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0" t="str">
        <f ca="1">IF(COUNTIF(空き状況確認テーブル!FK68:FN68,"×")&lt;&gt;0,"×",IF(COUNTIF(空き状況確認テーブル!FK68:FN68,"△")&lt;&gt;0,"△",IF(COUNTIF(空き状況確認テーブル!FK68:FN68,"△")&lt;&gt;0,"△","〇")))</f>
        <v>×</v>
      </c>
      <c r="FL62" s="220"/>
      <c r="FM62" s="220"/>
      <c r="FN62" s="220"/>
      <c r="FO62" s="220" t="str">
        <f ca="1">IF(COUNTIF(空き状況確認テーブル!FO68:FR68,"×")&lt;&gt;0,"×",IF(COUNTIF(空き状況確認テーブル!FO68:FR68,"△")&lt;&gt;0,"△",IF(COUNTIF(空き状況確認テーブル!FO68:FR68,"△")&lt;&gt;0,"△","〇")))</f>
        <v>×</v>
      </c>
      <c r="FP62" s="220"/>
      <c r="FQ62" s="220"/>
      <c r="FR62" s="220"/>
      <c r="FS62" s="220" t="str">
        <f ca="1">IF(COUNTIF(空き状況確認テーブル!FS68:FV68,"×")&lt;&gt;0,"×",IF(COUNTIF(空き状況確認テーブル!FS68:FV68,"△")&lt;&gt;0,"△",IF(COUNTIF(空き状況確認テーブル!FS68:FV68,"△")&lt;&gt;0,"△","〇")))</f>
        <v>×</v>
      </c>
      <c r="FT62" s="220"/>
      <c r="FU62" s="220"/>
      <c r="FV62" s="220"/>
      <c r="FW62" s="217" t="str">
        <f ca="1">IF(COUNTIF(空き状況確認テーブル!FW68:FY68,"×")&lt;&gt;0,"×",IF(COUNTIF(空き状況確認テーブル!FW68:FY68,"△")&lt;&gt;0,"△",IF(COUNTIF(空き状況確認テーブル!FW68:FY68,"△")&lt;&gt;0,"△","〇")))</f>
        <v>×</v>
      </c>
      <c r="FX62" s="218"/>
      <c r="FY62" s="221"/>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0" t="str">
        <f ca="1">IF(COUNTIF(空き状況確認テーブル!W69:Z69,"×")&lt;&gt;0,"×",IF(COUNTIF(空き状況確認テーブル!W69:Z69,"△")&lt;&gt;0,"△",IF(COUNTIF(空き状況確認テーブル!W69:Z69,"△")&lt;&gt;0,"△","〇")))</f>
        <v>〇</v>
      </c>
      <c r="X63" s="220"/>
      <c r="Y63" s="220"/>
      <c r="Z63" s="220"/>
      <c r="AA63" s="220" t="str">
        <f ca="1">IF(COUNTIF(空き状況確認テーブル!AA69:AD69,"×")&lt;&gt;0,"×",IF(COUNTIF(空き状況確認テーブル!AA69:AD69,"△")&lt;&gt;0,"△",IF(COUNTIF(空き状況確認テーブル!AA69:AD69,"△")&lt;&gt;0,"△","〇")))</f>
        <v>〇</v>
      </c>
      <c r="AB63" s="220"/>
      <c r="AC63" s="220"/>
      <c r="AD63" s="220"/>
      <c r="AE63" s="220" t="str">
        <f ca="1">IF(COUNTIF(空き状況確認テーブル!AE69:AH69,"×")&lt;&gt;0,"×",IF(COUNTIF(空き状況確認テーブル!AE69:AH69,"△")&lt;&gt;0,"△",IF(COUNTIF(空き状況確認テーブル!AE69:AH69,"△")&lt;&gt;0,"△","〇")))</f>
        <v>△</v>
      </c>
      <c r="AF63" s="220"/>
      <c r="AG63" s="220"/>
      <c r="AH63" s="220"/>
      <c r="AI63" s="217" t="str">
        <f ca="1">IF(COUNTIF(空き状況確認テーブル!AI69:AK69,"×")&lt;&gt;0,"×",IF(COUNTIF(空き状況確認テーブル!AI69:AK69,"△")&lt;&gt;0,"△",IF(COUNTIF(空き状況確認テーブル!AI69:AK69,"△")&lt;&gt;0,"△","〇")))</f>
        <v>△</v>
      </c>
      <c r="AJ63" s="218"/>
      <c r="AK63" s="221"/>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0" t="str">
        <f ca="1">IF(COUNTIF(空き状況確認テーブル!AU69:AX69,"×")&lt;&gt;0,"×",IF(COUNTIF(空き状況確認テーブル!AU69:AX69,"△")&lt;&gt;0,"△",IF(COUNTIF(空き状況確認テーブル!AU69:AX69,"△")&lt;&gt;0,"△","〇")))</f>
        <v>〇</v>
      </c>
      <c r="AV63" s="220"/>
      <c r="AW63" s="220"/>
      <c r="AX63" s="220"/>
      <c r="AY63" s="220" t="str">
        <f ca="1">IF(COUNTIF(空き状況確認テーブル!AY69:BB69,"×")&lt;&gt;0,"×",IF(COUNTIF(空き状況確認テーブル!AY69:BB69,"△")&lt;&gt;0,"△",IF(COUNTIF(空き状況確認テーブル!AY69:BB69,"△")&lt;&gt;0,"△","〇")))</f>
        <v>〇</v>
      </c>
      <c r="AZ63" s="220"/>
      <c r="BA63" s="220"/>
      <c r="BB63" s="220"/>
      <c r="BC63" s="220" t="str">
        <f ca="1">IF(COUNTIF(空き状況確認テーブル!BC69:BF69,"×")&lt;&gt;0,"×",IF(COUNTIF(空き状況確認テーブル!BC69:BF69,"△")&lt;&gt;0,"△",IF(COUNTIF(空き状況確認テーブル!BC69:BF69,"△")&lt;&gt;0,"△","〇")))</f>
        <v>△</v>
      </c>
      <c r="BD63" s="220"/>
      <c r="BE63" s="220"/>
      <c r="BF63" s="220"/>
      <c r="BG63" s="217" t="str">
        <f ca="1">IF(COUNTIF(空き状況確認テーブル!BG69:BI69,"×")&lt;&gt;0,"×",IF(COUNTIF(空き状況確認テーブル!BG69:BI69,"△")&lt;&gt;0,"△",IF(COUNTIF(空き状況確認テーブル!BG69:BI69,"△")&lt;&gt;0,"△","〇")))</f>
        <v>△</v>
      </c>
      <c r="BH63" s="218"/>
      <c r="BI63" s="221"/>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0" t="str">
        <f ca="1">IF(COUNTIF(空き状況確認テーブル!BS69:BV69,"×")&lt;&gt;0,"×",IF(COUNTIF(空き状況確認テーブル!BS69:BV69,"△")&lt;&gt;0,"△",IF(COUNTIF(空き状況確認テーブル!BS69:BV69,"△")&lt;&gt;0,"△","〇")))</f>
        <v>〇</v>
      </c>
      <c r="BT63" s="220"/>
      <c r="BU63" s="220"/>
      <c r="BV63" s="220"/>
      <c r="BW63" s="220" t="str">
        <f ca="1">IF(COUNTIF(空き状況確認テーブル!BW69:BZ69,"×")&lt;&gt;0,"×",IF(COUNTIF(空き状況確認テーブル!BW69:BZ69,"△")&lt;&gt;0,"△",IF(COUNTIF(空き状況確認テーブル!BW69:BZ69,"△")&lt;&gt;0,"△","〇")))</f>
        <v>〇</v>
      </c>
      <c r="BX63" s="220"/>
      <c r="BY63" s="220"/>
      <c r="BZ63" s="220"/>
      <c r="CA63" s="220" t="str">
        <f ca="1">IF(COUNTIF(空き状況確認テーブル!CA69:CD69,"×")&lt;&gt;0,"×",IF(COUNTIF(空き状況確認テーブル!CA69:CD69,"△")&lt;&gt;0,"△",IF(COUNTIF(空き状況確認テーブル!CA69:CD69,"△")&lt;&gt;0,"△","〇")))</f>
        <v>△</v>
      </c>
      <c r="CB63" s="220"/>
      <c r="CC63" s="220"/>
      <c r="CD63" s="220"/>
      <c r="CE63" s="217" t="str">
        <f ca="1">IF(COUNTIF(空き状況確認テーブル!CE69:CG69,"×")&lt;&gt;0,"×",IF(COUNTIF(空き状況確認テーブル!CE69:CG69,"△")&lt;&gt;0,"△",IF(COUNTIF(空き状況確認テーブル!CE69:CG69,"△")&lt;&gt;0,"△","〇")))</f>
        <v>△</v>
      </c>
      <c r="CF63" s="218"/>
      <c r="CG63" s="221"/>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0" t="str">
        <f ca="1">IF(COUNTIF(空き状況確認テーブル!CQ69:CT69,"×")&lt;&gt;0,"×",IF(COUNTIF(空き状況確認テーブル!CQ69:CT69,"△")&lt;&gt;0,"△",IF(COUNTIF(空き状況確認テーブル!CQ69:CT69,"△")&lt;&gt;0,"△","〇")))</f>
        <v>〇</v>
      </c>
      <c r="CR63" s="220"/>
      <c r="CS63" s="220"/>
      <c r="CT63" s="220"/>
      <c r="CU63" s="220" t="str">
        <f ca="1">IF(COUNTIF(空き状況確認テーブル!CU69:CX69,"×")&lt;&gt;0,"×",IF(COUNTIF(空き状況確認テーブル!CU69:CX69,"△")&lt;&gt;0,"△",IF(COUNTIF(空き状況確認テーブル!CU69:CX69,"△")&lt;&gt;0,"△","〇")))</f>
        <v>〇</v>
      </c>
      <c r="CV63" s="220"/>
      <c r="CW63" s="220"/>
      <c r="CX63" s="220"/>
      <c r="CY63" s="220" t="str">
        <f ca="1">IF(COUNTIF(空き状況確認テーブル!CY69:DB69,"×")&lt;&gt;0,"×",IF(COUNTIF(空き状況確認テーブル!CY69:DB69,"△")&lt;&gt;0,"△",IF(COUNTIF(空き状況確認テーブル!CY69:DB69,"△")&lt;&gt;0,"△","〇")))</f>
        <v>△</v>
      </c>
      <c r="CZ63" s="220"/>
      <c r="DA63" s="220"/>
      <c r="DB63" s="220"/>
      <c r="DC63" s="217" t="str">
        <f ca="1">IF(COUNTIF(空き状況確認テーブル!DC69:DE69,"×")&lt;&gt;0,"×",IF(COUNTIF(空き状況確認テーブル!DC69:DE69,"△")&lt;&gt;0,"△",IF(COUNTIF(空き状況確認テーブル!DC69:DE69,"△")&lt;&gt;0,"△","〇")))</f>
        <v>△</v>
      </c>
      <c r="DD63" s="218"/>
      <c r="DE63" s="221"/>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0" t="str">
        <f ca="1">IF(COUNTIF(空き状況確認テーブル!DO69:DR69,"×")&lt;&gt;0,"×",IF(COUNTIF(空き状況確認テーブル!DO69:DR69,"△")&lt;&gt;0,"△",IF(COUNTIF(空き状況確認テーブル!DO69:DR69,"△")&lt;&gt;0,"△","〇")))</f>
        <v>〇</v>
      </c>
      <c r="DP63" s="220"/>
      <c r="DQ63" s="220"/>
      <c r="DR63" s="220"/>
      <c r="DS63" s="220" t="str">
        <f ca="1">IF(COUNTIF(空き状況確認テーブル!DS69:DV69,"×")&lt;&gt;0,"×",IF(COUNTIF(空き状況確認テーブル!DS69:DV69,"△")&lt;&gt;0,"△",IF(COUNTIF(空き状況確認テーブル!DS69:DV69,"△")&lt;&gt;0,"△","〇")))</f>
        <v>〇</v>
      </c>
      <c r="DT63" s="220"/>
      <c r="DU63" s="220"/>
      <c r="DV63" s="220"/>
      <c r="DW63" s="220" t="str">
        <f ca="1">IF(COUNTIF(空き状況確認テーブル!DW69:DZ69,"×")&lt;&gt;0,"×",IF(COUNTIF(空き状況確認テーブル!DW69:DZ69,"△")&lt;&gt;0,"△",IF(COUNTIF(空き状況確認テーブル!DW69:DZ69,"△")&lt;&gt;0,"△","〇")))</f>
        <v>△</v>
      </c>
      <c r="DX63" s="220"/>
      <c r="DY63" s="220"/>
      <c r="DZ63" s="220"/>
      <c r="EA63" s="217" t="str">
        <f ca="1">IF(COUNTIF(空き状況確認テーブル!EA69:EC69,"×")&lt;&gt;0,"×",IF(COUNTIF(空き状況確認テーブル!EA69:EC69,"△")&lt;&gt;0,"△",IF(COUNTIF(空き状況確認テーブル!EA69:EC69,"△")&lt;&gt;0,"△","〇")))</f>
        <v>△</v>
      </c>
      <c r="EB63" s="218"/>
      <c r="EC63" s="221"/>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0" t="str">
        <f ca="1">IF(COUNTIF(空き状況確認テーブル!EM69:EP69,"×")&lt;&gt;0,"×",IF(COUNTIF(空き状況確認テーブル!EM69:EP69,"△")&lt;&gt;0,"△",IF(COUNTIF(空き状況確認テーブル!EM69:EP69,"△")&lt;&gt;0,"△","〇")))</f>
        <v>×</v>
      </c>
      <c r="EN63" s="220"/>
      <c r="EO63" s="220"/>
      <c r="EP63" s="220"/>
      <c r="EQ63" s="220" t="str">
        <f ca="1">IF(COUNTIF(空き状況確認テーブル!EQ69:ET69,"×")&lt;&gt;0,"×",IF(COUNTIF(空き状況確認テーブル!EQ69:ET69,"△")&lt;&gt;0,"△",IF(COUNTIF(空き状況確認テーブル!EQ69:ET69,"△")&lt;&gt;0,"△","〇")))</f>
        <v>×</v>
      </c>
      <c r="ER63" s="220"/>
      <c r="ES63" s="220"/>
      <c r="ET63" s="220"/>
      <c r="EU63" s="220" t="str">
        <f ca="1">IF(COUNTIF(空き状況確認テーブル!EU69:EX69,"×")&lt;&gt;0,"×",IF(COUNTIF(空き状況確認テーブル!EU69:EX69,"△")&lt;&gt;0,"△",IF(COUNTIF(空き状況確認テーブル!EU69:EX69,"△")&lt;&gt;0,"△","〇")))</f>
        <v>×</v>
      </c>
      <c r="EV63" s="220"/>
      <c r="EW63" s="220"/>
      <c r="EX63" s="220"/>
      <c r="EY63" s="217" t="str">
        <f ca="1">IF(COUNTIF(空き状況確認テーブル!EY69:FA69,"×")&lt;&gt;0,"×",IF(COUNTIF(空き状況確認テーブル!EY69:FA69,"△")&lt;&gt;0,"△",IF(COUNTIF(空き状況確認テーブル!EY69:FA69,"△")&lt;&gt;0,"△","〇")))</f>
        <v>×</v>
      </c>
      <c r="EZ63" s="218"/>
      <c r="FA63" s="221"/>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0" t="str">
        <f ca="1">IF(COUNTIF(空き状況確認テーブル!FK69:FN69,"×")&lt;&gt;0,"×",IF(COUNTIF(空き状況確認テーブル!FK69:FN69,"△")&lt;&gt;0,"△",IF(COUNTIF(空き状況確認テーブル!FK69:FN69,"△")&lt;&gt;0,"△","〇")))</f>
        <v>×</v>
      </c>
      <c r="FL63" s="220"/>
      <c r="FM63" s="220"/>
      <c r="FN63" s="220"/>
      <c r="FO63" s="220" t="str">
        <f ca="1">IF(COUNTIF(空き状況確認テーブル!FO69:FR69,"×")&lt;&gt;0,"×",IF(COUNTIF(空き状況確認テーブル!FO69:FR69,"△")&lt;&gt;0,"△",IF(COUNTIF(空き状況確認テーブル!FO69:FR69,"△")&lt;&gt;0,"△","〇")))</f>
        <v>×</v>
      </c>
      <c r="FP63" s="220"/>
      <c r="FQ63" s="220"/>
      <c r="FR63" s="220"/>
      <c r="FS63" s="220" t="str">
        <f ca="1">IF(COUNTIF(空き状況確認テーブル!FS69:FV69,"×")&lt;&gt;0,"×",IF(COUNTIF(空き状況確認テーブル!FS69:FV69,"△")&lt;&gt;0,"△",IF(COUNTIF(空き状況確認テーブル!FS69:FV69,"△")&lt;&gt;0,"△","〇")))</f>
        <v>×</v>
      </c>
      <c r="FT63" s="220"/>
      <c r="FU63" s="220"/>
      <c r="FV63" s="220"/>
      <c r="FW63" s="217" t="str">
        <f ca="1">IF(COUNTIF(空き状況確認テーブル!FW69:FY69,"×")&lt;&gt;0,"×",IF(COUNTIF(空き状況確認テーブル!FW69:FY69,"△")&lt;&gt;0,"△",IF(COUNTIF(空き状況確認テーブル!FW69:FY69,"△")&lt;&gt;0,"△","〇")))</f>
        <v>×</v>
      </c>
      <c r="FX63" s="218"/>
      <c r="FY63" s="221"/>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0" t="str">
        <f ca="1">IF(COUNTIF(空き状況確認テーブル!W70:Z70,"×")&lt;&gt;0,"×",IF(COUNTIF(空き状況確認テーブル!W70:Z70,"△")&lt;&gt;0,"△",IF(COUNTIF(空き状況確認テーブル!W70:Z70,"△")&lt;&gt;0,"△","〇")))</f>
        <v>〇</v>
      </c>
      <c r="X64" s="220"/>
      <c r="Y64" s="220"/>
      <c r="Z64" s="220"/>
      <c r="AA64" s="220" t="str">
        <f ca="1">IF(COUNTIF(空き状況確認テーブル!AA70:AD70,"×")&lt;&gt;0,"×",IF(COUNTIF(空き状況確認テーブル!AA70:AD70,"△")&lt;&gt;0,"△",IF(COUNTIF(空き状況確認テーブル!AA70:AD70,"△")&lt;&gt;0,"△","〇")))</f>
        <v>〇</v>
      </c>
      <c r="AB64" s="220"/>
      <c r="AC64" s="220"/>
      <c r="AD64" s="220"/>
      <c r="AE64" s="220" t="str">
        <f ca="1">IF(COUNTIF(空き状況確認テーブル!AE70:AH70,"×")&lt;&gt;0,"×",IF(COUNTIF(空き状況確認テーブル!AE70:AH70,"△")&lt;&gt;0,"△",IF(COUNTIF(空き状況確認テーブル!AE70:AH70,"△")&lt;&gt;0,"△","〇")))</f>
        <v>△</v>
      </c>
      <c r="AF64" s="220"/>
      <c r="AG64" s="220"/>
      <c r="AH64" s="220"/>
      <c r="AI64" s="217" t="str">
        <f ca="1">IF(COUNTIF(空き状況確認テーブル!AI70:AK70,"×")&lt;&gt;0,"×",IF(COUNTIF(空き状況確認テーブル!AI70:AK70,"△")&lt;&gt;0,"△",IF(COUNTIF(空き状況確認テーブル!AI70:AK70,"△")&lt;&gt;0,"△","〇")))</f>
        <v>△</v>
      </c>
      <c r="AJ64" s="218"/>
      <c r="AK64" s="221"/>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0" t="str">
        <f ca="1">IF(COUNTIF(空き状況確認テーブル!AU70:AX70,"×")&lt;&gt;0,"×",IF(COUNTIF(空き状況確認テーブル!AU70:AX70,"△")&lt;&gt;0,"△",IF(COUNTIF(空き状況確認テーブル!AU70:AX70,"△")&lt;&gt;0,"△","〇")))</f>
        <v>〇</v>
      </c>
      <c r="AV64" s="220"/>
      <c r="AW64" s="220"/>
      <c r="AX64" s="220"/>
      <c r="AY64" s="220" t="str">
        <f ca="1">IF(COUNTIF(空き状況確認テーブル!AY70:BB70,"×")&lt;&gt;0,"×",IF(COUNTIF(空き状況確認テーブル!AY70:BB70,"△")&lt;&gt;0,"△",IF(COUNTIF(空き状況確認テーブル!AY70:BB70,"△")&lt;&gt;0,"△","〇")))</f>
        <v>〇</v>
      </c>
      <c r="AZ64" s="220"/>
      <c r="BA64" s="220"/>
      <c r="BB64" s="220"/>
      <c r="BC64" s="220" t="str">
        <f ca="1">IF(COUNTIF(空き状況確認テーブル!BC70:BF70,"×")&lt;&gt;0,"×",IF(COUNTIF(空き状況確認テーブル!BC70:BF70,"△")&lt;&gt;0,"△",IF(COUNTIF(空き状況確認テーブル!BC70:BF70,"△")&lt;&gt;0,"△","〇")))</f>
        <v>△</v>
      </c>
      <c r="BD64" s="220"/>
      <c r="BE64" s="220"/>
      <c r="BF64" s="220"/>
      <c r="BG64" s="217" t="str">
        <f ca="1">IF(COUNTIF(空き状況確認テーブル!BG70:BI70,"×")&lt;&gt;0,"×",IF(COUNTIF(空き状況確認テーブル!BG70:BI70,"△")&lt;&gt;0,"△",IF(COUNTIF(空き状況確認テーブル!BG70:BI70,"△")&lt;&gt;0,"△","〇")))</f>
        <v>△</v>
      </c>
      <c r="BH64" s="218"/>
      <c r="BI64" s="221"/>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0" t="str">
        <f ca="1">IF(COUNTIF(空き状況確認テーブル!BS70:BV70,"×")&lt;&gt;0,"×",IF(COUNTIF(空き状況確認テーブル!BS70:BV70,"△")&lt;&gt;0,"△",IF(COUNTIF(空き状況確認テーブル!BS70:BV70,"△")&lt;&gt;0,"△","〇")))</f>
        <v>〇</v>
      </c>
      <c r="BT64" s="220"/>
      <c r="BU64" s="220"/>
      <c r="BV64" s="220"/>
      <c r="BW64" s="220" t="str">
        <f ca="1">IF(COUNTIF(空き状況確認テーブル!BW70:BZ70,"×")&lt;&gt;0,"×",IF(COUNTIF(空き状況確認テーブル!BW70:BZ70,"△")&lt;&gt;0,"△",IF(COUNTIF(空き状況確認テーブル!BW70:BZ70,"△")&lt;&gt;0,"△","〇")))</f>
        <v>〇</v>
      </c>
      <c r="BX64" s="220"/>
      <c r="BY64" s="220"/>
      <c r="BZ64" s="220"/>
      <c r="CA64" s="220" t="str">
        <f ca="1">IF(COUNTIF(空き状況確認テーブル!CA70:CD70,"×")&lt;&gt;0,"×",IF(COUNTIF(空き状況確認テーブル!CA70:CD70,"△")&lt;&gt;0,"△",IF(COUNTIF(空き状況確認テーブル!CA70:CD70,"△")&lt;&gt;0,"△","〇")))</f>
        <v>△</v>
      </c>
      <c r="CB64" s="220"/>
      <c r="CC64" s="220"/>
      <c r="CD64" s="220"/>
      <c r="CE64" s="217" t="str">
        <f ca="1">IF(COUNTIF(空き状況確認テーブル!CE70:CG70,"×")&lt;&gt;0,"×",IF(COUNTIF(空き状況確認テーブル!CE70:CG70,"△")&lt;&gt;0,"△",IF(COUNTIF(空き状況確認テーブル!CE70:CG70,"△")&lt;&gt;0,"△","〇")))</f>
        <v>△</v>
      </c>
      <c r="CF64" s="218"/>
      <c r="CG64" s="221"/>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0" t="str">
        <f ca="1">IF(COUNTIF(空き状況確認テーブル!CQ70:CT70,"×")&lt;&gt;0,"×",IF(COUNTIF(空き状況確認テーブル!CQ70:CT70,"△")&lt;&gt;0,"△",IF(COUNTIF(空き状況確認テーブル!CQ70:CT70,"△")&lt;&gt;0,"△","〇")))</f>
        <v>〇</v>
      </c>
      <c r="CR64" s="220"/>
      <c r="CS64" s="220"/>
      <c r="CT64" s="220"/>
      <c r="CU64" s="220" t="str">
        <f ca="1">IF(COUNTIF(空き状況確認テーブル!CU70:CX70,"×")&lt;&gt;0,"×",IF(COUNTIF(空き状況確認テーブル!CU70:CX70,"△")&lt;&gt;0,"△",IF(COUNTIF(空き状況確認テーブル!CU70:CX70,"△")&lt;&gt;0,"△","〇")))</f>
        <v>〇</v>
      </c>
      <c r="CV64" s="220"/>
      <c r="CW64" s="220"/>
      <c r="CX64" s="220"/>
      <c r="CY64" s="220" t="str">
        <f ca="1">IF(COUNTIF(空き状況確認テーブル!CY70:DB70,"×")&lt;&gt;0,"×",IF(COUNTIF(空き状況確認テーブル!CY70:DB70,"△")&lt;&gt;0,"△",IF(COUNTIF(空き状況確認テーブル!CY70:DB70,"△")&lt;&gt;0,"△","〇")))</f>
        <v>△</v>
      </c>
      <c r="CZ64" s="220"/>
      <c r="DA64" s="220"/>
      <c r="DB64" s="220"/>
      <c r="DC64" s="217" t="str">
        <f ca="1">IF(COUNTIF(空き状況確認テーブル!DC70:DE70,"×")&lt;&gt;0,"×",IF(COUNTIF(空き状況確認テーブル!DC70:DE70,"△")&lt;&gt;0,"△",IF(COUNTIF(空き状況確認テーブル!DC70:DE70,"△")&lt;&gt;0,"△","〇")))</f>
        <v>△</v>
      </c>
      <c r="DD64" s="218"/>
      <c r="DE64" s="221"/>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0" t="str">
        <f ca="1">IF(COUNTIF(空き状況確認テーブル!DO70:DR70,"×")&lt;&gt;0,"×",IF(COUNTIF(空き状況確認テーブル!DO70:DR70,"△")&lt;&gt;0,"△",IF(COUNTIF(空き状況確認テーブル!DO70:DR70,"△")&lt;&gt;0,"△","〇")))</f>
        <v>〇</v>
      </c>
      <c r="DP64" s="220"/>
      <c r="DQ64" s="220"/>
      <c r="DR64" s="220"/>
      <c r="DS64" s="220" t="str">
        <f ca="1">IF(COUNTIF(空き状況確認テーブル!DS70:DV70,"×")&lt;&gt;0,"×",IF(COUNTIF(空き状況確認テーブル!DS70:DV70,"△")&lt;&gt;0,"△",IF(COUNTIF(空き状況確認テーブル!DS70:DV70,"△")&lt;&gt;0,"△","〇")))</f>
        <v>〇</v>
      </c>
      <c r="DT64" s="220"/>
      <c r="DU64" s="220"/>
      <c r="DV64" s="220"/>
      <c r="DW64" s="220" t="str">
        <f ca="1">IF(COUNTIF(空き状況確認テーブル!DW70:DZ70,"×")&lt;&gt;0,"×",IF(COUNTIF(空き状況確認テーブル!DW70:DZ70,"△")&lt;&gt;0,"△",IF(COUNTIF(空き状況確認テーブル!DW70:DZ70,"△")&lt;&gt;0,"△","〇")))</f>
        <v>△</v>
      </c>
      <c r="DX64" s="220"/>
      <c r="DY64" s="220"/>
      <c r="DZ64" s="220"/>
      <c r="EA64" s="217" t="str">
        <f ca="1">IF(COUNTIF(空き状況確認テーブル!EA70:EC70,"×")&lt;&gt;0,"×",IF(COUNTIF(空き状況確認テーブル!EA70:EC70,"△")&lt;&gt;0,"△",IF(COUNTIF(空き状況確認テーブル!EA70:EC70,"△")&lt;&gt;0,"△","〇")))</f>
        <v>△</v>
      </c>
      <c r="EB64" s="218"/>
      <c r="EC64" s="221"/>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0" t="str">
        <f ca="1">IF(COUNTIF(空き状況確認テーブル!EM70:EP70,"×")&lt;&gt;0,"×",IF(COUNTIF(空き状況確認テーブル!EM70:EP70,"△")&lt;&gt;0,"△",IF(COUNTIF(空き状況確認テーブル!EM70:EP70,"△")&lt;&gt;0,"△","〇")))</f>
        <v>×</v>
      </c>
      <c r="EN64" s="220"/>
      <c r="EO64" s="220"/>
      <c r="EP64" s="220"/>
      <c r="EQ64" s="220" t="str">
        <f ca="1">IF(COUNTIF(空き状況確認テーブル!EQ70:ET70,"×")&lt;&gt;0,"×",IF(COUNTIF(空き状況確認テーブル!EQ70:ET70,"△")&lt;&gt;0,"△",IF(COUNTIF(空き状況確認テーブル!EQ70:ET70,"△")&lt;&gt;0,"△","〇")))</f>
        <v>×</v>
      </c>
      <c r="ER64" s="220"/>
      <c r="ES64" s="220"/>
      <c r="ET64" s="220"/>
      <c r="EU64" s="220" t="str">
        <f ca="1">IF(COUNTIF(空き状況確認テーブル!EU70:EX70,"×")&lt;&gt;0,"×",IF(COUNTIF(空き状況確認テーブル!EU70:EX70,"△")&lt;&gt;0,"△",IF(COUNTIF(空き状況確認テーブル!EU70:EX70,"△")&lt;&gt;0,"△","〇")))</f>
        <v>×</v>
      </c>
      <c r="EV64" s="220"/>
      <c r="EW64" s="220"/>
      <c r="EX64" s="220"/>
      <c r="EY64" s="217" t="str">
        <f ca="1">IF(COUNTIF(空き状況確認テーブル!EY70:FA70,"×")&lt;&gt;0,"×",IF(COUNTIF(空き状況確認テーブル!EY70:FA70,"△")&lt;&gt;0,"△",IF(COUNTIF(空き状況確認テーブル!EY70:FA70,"△")&lt;&gt;0,"△","〇")))</f>
        <v>×</v>
      </c>
      <c r="EZ64" s="218"/>
      <c r="FA64" s="221"/>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0" t="str">
        <f ca="1">IF(COUNTIF(空き状況確認テーブル!FK70:FN70,"×")&lt;&gt;0,"×",IF(COUNTIF(空き状況確認テーブル!FK70:FN70,"△")&lt;&gt;0,"△",IF(COUNTIF(空き状況確認テーブル!FK70:FN70,"△")&lt;&gt;0,"△","〇")))</f>
        <v>×</v>
      </c>
      <c r="FL64" s="220"/>
      <c r="FM64" s="220"/>
      <c r="FN64" s="220"/>
      <c r="FO64" s="220" t="str">
        <f ca="1">IF(COUNTIF(空き状況確認テーブル!FO70:FR70,"×")&lt;&gt;0,"×",IF(COUNTIF(空き状況確認テーブル!FO70:FR70,"△")&lt;&gt;0,"△",IF(COUNTIF(空き状況確認テーブル!FO70:FR70,"△")&lt;&gt;0,"△","〇")))</f>
        <v>×</v>
      </c>
      <c r="FP64" s="220"/>
      <c r="FQ64" s="220"/>
      <c r="FR64" s="220"/>
      <c r="FS64" s="220" t="str">
        <f ca="1">IF(COUNTIF(空き状況確認テーブル!FS70:FV70,"×")&lt;&gt;0,"×",IF(COUNTIF(空き状況確認テーブル!FS70:FV70,"△")&lt;&gt;0,"△",IF(COUNTIF(空き状況確認テーブル!FS70:FV70,"△")&lt;&gt;0,"△","〇")))</f>
        <v>×</v>
      </c>
      <c r="FT64" s="220"/>
      <c r="FU64" s="220"/>
      <c r="FV64" s="220"/>
      <c r="FW64" s="217" t="str">
        <f ca="1">IF(COUNTIF(空き状況確認テーブル!FW70:FY70,"×")&lt;&gt;0,"×",IF(COUNTIF(空き状況確認テーブル!FW70:FY70,"△")&lt;&gt;0,"△",IF(COUNTIF(空き状況確認テーブル!FW70:FY70,"△")&lt;&gt;0,"△","〇")))</f>
        <v>×</v>
      </c>
      <c r="FX64" s="218"/>
      <c r="FY64" s="221"/>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0" t="str">
        <f ca="1">IF(COUNTIF(空き状況確認テーブル!W71:Z71,"×")&lt;&gt;0,"×",IF(COUNTIF(空き状況確認テーブル!W71:Z71,"△")&lt;&gt;0,"△",IF(COUNTIF(空き状況確認テーブル!W71:Z71,"△")&lt;&gt;0,"△","〇")))</f>
        <v>〇</v>
      </c>
      <c r="X65" s="220"/>
      <c r="Y65" s="220"/>
      <c r="Z65" s="220"/>
      <c r="AA65" s="220" t="str">
        <f ca="1">IF(COUNTIF(空き状況確認テーブル!AA71:AD71,"×")&lt;&gt;0,"×",IF(COUNTIF(空き状況確認テーブル!AA71:AD71,"△")&lt;&gt;0,"△",IF(COUNTIF(空き状況確認テーブル!AA71:AD71,"△")&lt;&gt;0,"△","〇")))</f>
        <v>〇</v>
      </c>
      <c r="AB65" s="220"/>
      <c r="AC65" s="220"/>
      <c r="AD65" s="220"/>
      <c r="AE65" s="220" t="str">
        <f ca="1">IF(COUNTIF(空き状況確認テーブル!AE71:AH71,"×")&lt;&gt;0,"×",IF(COUNTIF(空き状況確認テーブル!AE71:AH71,"△")&lt;&gt;0,"△",IF(COUNTIF(空き状況確認テーブル!AE71:AH71,"△")&lt;&gt;0,"△","〇")))</f>
        <v>△</v>
      </c>
      <c r="AF65" s="220"/>
      <c r="AG65" s="220"/>
      <c r="AH65" s="220"/>
      <c r="AI65" s="217" t="str">
        <f ca="1">IF(COUNTIF(空き状況確認テーブル!AI71:AK71,"×")&lt;&gt;0,"×",IF(COUNTIF(空き状況確認テーブル!AI71:AK71,"△")&lt;&gt;0,"△",IF(COUNTIF(空き状況確認テーブル!AI71:AK71,"△")&lt;&gt;0,"△","〇")))</f>
        <v>△</v>
      </c>
      <c r="AJ65" s="218"/>
      <c r="AK65" s="221"/>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0" t="str">
        <f ca="1">IF(COUNTIF(空き状況確認テーブル!AU71:AX71,"×")&lt;&gt;0,"×",IF(COUNTIF(空き状況確認テーブル!AU71:AX71,"△")&lt;&gt;0,"△",IF(COUNTIF(空き状況確認テーブル!AU71:AX71,"△")&lt;&gt;0,"△","〇")))</f>
        <v>〇</v>
      </c>
      <c r="AV65" s="220"/>
      <c r="AW65" s="220"/>
      <c r="AX65" s="220"/>
      <c r="AY65" s="220" t="str">
        <f ca="1">IF(COUNTIF(空き状況確認テーブル!AY71:BB71,"×")&lt;&gt;0,"×",IF(COUNTIF(空き状況確認テーブル!AY71:BB71,"△")&lt;&gt;0,"△",IF(COUNTIF(空き状況確認テーブル!AY71:BB71,"△")&lt;&gt;0,"△","〇")))</f>
        <v>〇</v>
      </c>
      <c r="AZ65" s="220"/>
      <c r="BA65" s="220"/>
      <c r="BB65" s="220"/>
      <c r="BC65" s="220" t="str">
        <f ca="1">IF(COUNTIF(空き状況確認テーブル!BC71:BF71,"×")&lt;&gt;0,"×",IF(COUNTIF(空き状況確認テーブル!BC71:BF71,"△")&lt;&gt;0,"△",IF(COUNTIF(空き状況確認テーブル!BC71:BF71,"△")&lt;&gt;0,"△","〇")))</f>
        <v>△</v>
      </c>
      <c r="BD65" s="220"/>
      <c r="BE65" s="220"/>
      <c r="BF65" s="220"/>
      <c r="BG65" s="217" t="str">
        <f ca="1">IF(COUNTIF(空き状況確認テーブル!BG71:BI71,"×")&lt;&gt;0,"×",IF(COUNTIF(空き状況確認テーブル!BG71:BI71,"△")&lt;&gt;0,"△",IF(COUNTIF(空き状況確認テーブル!BG71:BI71,"△")&lt;&gt;0,"△","〇")))</f>
        <v>△</v>
      </c>
      <c r="BH65" s="218"/>
      <c r="BI65" s="221"/>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0" t="str">
        <f ca="1">IF(COUNTIF(空き状況確認テーブル!BS71:BV71,"×")&lt;&gt;0,"×",IF(COUNTIF(空き状況確認テーブル!BS71:BV71,"△")&lt;&gt;0,"△",IF(COUNTIF(空き状況確認テーブル!BS71:BV71,"△")&lt;&gt;0,"△","〇")))</f>
        <v>〇</v>
      </c>
      <c r="BT65" s="220"/>
      <c r="BU65" s="220"/>
      <c r="BV65" s="220"/>
      <c r="BW65" s="220" t="str">
        <f ca="1">IF(COUNTIF(空き状況確認テーブル!BW71:BZ71,"×")&lt;&gt;0,"×",IF(COUNTIF(空き状況確認テーブル!BW71:BZ71,"△")&lt;&gt;0,"△",IF(COUNTIF(空き状況確認テーブル!BW71:BZ71,"△")&lt;&gt;0,"△","〇")))</f>
        <v>〇</v>
      </c>
      <c r="BX65" s="220"/>
      <c r="BY65" s="220"/>
      <c r="BZ65" s="220"/>
      <c r="CA65" s="220" t="str">
        <f ca="1">IF(COUNTIF(空き状況確認テーブル!CA71:CD71,"×")&lt;&gt;0,"×",IF(COUNTIF(空き状況確認テーブル!CA71:CD71,"△")&lt;&gt;0,"△",IF(COUNTIF(空き状況確認テーブル!CA71:CD71,"△")&lt;&gt;0,"△","〇")))</f>
        <v>△</v>
      </c>
      <c r="CB65" s="220"/>
      <c r="CC65" s="220"/>
      <c r="CD65" s="220"/>
      <c r="CE65" s="217" t="str">
        <f ca="1">IF(COUNTIF(空き状況確認テーブル!CE71:CG71,"×")&lt;&gt;0,"×",IF(COUNTIF(空き状況確認テーブル!CE71:CG71,"△")&lt;&gt;0,"△",IF(COUNTIF(空き状況確認テーブル!CE71:CG71,"△")&lt;&gt;0,"△","〇")))</f>
        <v>△</v>
      </c>
      <c r="CF65" s="218"/>
      <c r="CG65" s="221"/>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0" t="str">
        <f ca="1">IF(COUNTIF(空き状況確認テーブル!CQ71:CT71,"×")&lt;&gt;0,"×",IF(COUNTIF(空き状況確認テーブル!CQ71:CT71,"△")&lt;&gt;0,"△",IF(COUNTIF(空き状況確認テーブル!CQ71:CT71,"△")&lt;&gt;0,"△","〇")))</f>
        <v>〇</v>
      </c>
      <c r="CR65" s="220"/>
      <c r="CS65" s="220"/>
      <c r="CT65" s="220"/>
      <c r="CU65" s="220" t="str">
        <f ca="1">IF(COUNTIF(空き状況確認テーブル!CU71:CX71,"×")&lt;&gt;0,"×",IF(COUNTIF(空き状況確認テーブル!CU71:CX71,"△")&lt;&gt;0,"△",IF(COUNTIF(空き状況確認テーブル!CU71:CX71,"△")&lt;&gt;0,"△","〇")))</f>
        <v>〇</v>
      </c>
      <c r="CV65" s="220"/>
      <c r="CW65" s="220"/>
      <c r="CX65" s="220"/>
      <c r="CY65" s="220" t="str">
        <f ca="1">IF(COUNTIF(空き状況確認テーブル!CY71:DB71,"×")&lt;&gt;0,"×",IF(COUNTIF(空き状況確認テーブル!CY71:DB71,"△")&lt;&gt;0,"△",IF(COUNTIF(空き状況確認テーブル!CY71:DB71,"△")&lt;&gt;0,"△","〇")))</f>
        <v>△</v>
      </c>
      <c r="CZ65" s="220"/>
      <c r="DA65" s="220"/>
      <c r="DB65" s="220"/>
      <c r="DC65" s="217" t="str">
        <f ca="1">IF(COUNTIF(空き状況確認テーブル!DC71:DE71,"×")&lt;&gt;0,"×",IF(COUNTIF(空き状況確認テーブル!DC71:DE71,"△")&lt;&gt;0,"△",IF(COUNTIF(空き状況確認テーブル!DC71:DE71,"△")&lt;&gt;0,"△","〇")))</f>
        <v>△</v>
      </c>
      <c r="DD65" s="218"/>
      <c r="DE65" s="221"/>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0" t="str">
        <f ca="1">IF(COUNTIF(空き状況確認テーブル!DO71:DR71,"×")&lt;&gt;0,"×",IF(COUNTIF(空き状況確認テーブル!DO71:DR71,"△")&lt;&gt;0,"△",IF(COUNTIF(空き状況確認テーブル!DO71:DR71,"△")&lt;&gt;0,"△","〇")))</f>
        <v>〇</v>
      </c>
      <c r="DP65" s="220"/>
      <c r="DQ65" s="220"/>
      <c r="DR65" s="220"/>
      <c r="DS65" s="220" t="str">
        <f ca="1">IF(COUNTIF(空き状況確認テーブル!DS71:DV71,"×")&lt;&gt;0,"×",IF(COUNTIF(空き状況確認テーブル!DS71:DV71,"△")&lt;&gt;0,"△",IF(COUNTIF(空き状況確認テーブル!DS71:DV71,"△")&lt;&gt;0,"△","〇")))</f>
        <v>〇</v>
      </c>
      <c r="DT65" s="220"/>
      <c r="DU65" s="220"/>
      <c r="DV65" s="220"/>
      <c r="DW65" s="220" t="str">
        <f ca="1">IF(COUNTIF(空き状況確認テーブル!DW71:DZ71,"×")&lt;&gt;0,"×",IF(COUNTIF(空き状況確認テーブル!DW71:DZ71,"△")&lt;&gt;0,"△",IF(COUNTIF(空き状況確認テーブル!DW71:DZ71,"△")&lt;&gt;0,"△","〇")))</f>
        <v>△</v>
      </c>
      <c r="DX65" s="220"/>
      <c r="DY65" s="220"/>
      <c r="DZ65" s="220"/>
      <c r="EA65" s="217" t="str">
        <f ca="1">IF(COUNTIF(空き状況確認テーブル!EA71:EC71,"×")&lt;&gt;0,"×",IF(COUNTIF(空き状況確認テーブル!EA71:EC71,"△")&lt;&gt;0,"△",IF(COUNTIF(空き状況確認テーブル!EA71:EC71,"△")&lt;&gt;0,"△","〇")))</f>
        <v>△</v>
      </c>
      <c r="EB65" s="218"/>
      <c r="EC65" s="221"/>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0" t="str">
        <f ca="1">IF(COUNTIF(空き状況確認テーブル!EM71:EP71,"×")&lt;&gt;0,"×",IF(COUNTIF(空き状況確認テーブル!EM71:EP71,"△")&lt;&gt;0,"△",IF(COUNTIF(空き状況確認テーブル!EM71:EP71,"△")&lt;&gt;0,"△","〇")))</f>
        <v>×</v>
      </c>
      <c r="EN65" s="220"/>
      <c r="EO65" s="220"/>
      <c r="EP65" s="220"/>
      <c r="EQ65" s="220" t="str">
        <f ca="1">IF(COUNTIF(空き状況確認テーブル!EQ71:ET71,"×")&lt;&gt;0,"×",IF(COUNTIF(空き状況確認テーブル!EQ71:ET71,"△")&lt;&gt;0,"△",IF(COUNTIF(空き状況確認テーブル!EQ71:ET71,"△")&lt;&gt;0,"△","〇")))</f>
        <v>×</v>
      </c>
      <c r="ER65" s="220"/>
      <c r="ES65" s="220"/>
      <c r="ET65" s="220"/>
      <c r="EU65" s="220" t="str">
        <f ca="1">IF(COUNTIF(空き状況確認テーブル!EU71:EX71,"×")&lt;&gt;0,"×",IF(COUNTIF(空き状況確認テーブル!EU71:EX71,"△")&lt;&gt;0,"△",IF(COUNTIF(空き状況確認テーブル!EU71:EX71,"△")&lt;&gt;0,"△","〇")))</f>
        <v>×</v>
      </c>
      <c r="EV65" s="220"/>
      <c r="EW65" s="220"/>
      <c r="EX65" s="220"/>
      <c r="EY65" s="217" t="str">
        <f ca="1">IF(COUNTIF(空き状況確認テーブル!EY71:FA71,"×")&lt;&gt;0,"×",IF(COUNTIF(空き状況確認テーブル!EY71:FA71,"△")&lt;&gt;0,"△",IF(COUNTIF(空き状況確認テーブル!EY71:FA71,"△")&lt;&gt;0,"△","〇")))</f>
        <v>×</v>
      </c>
      <c r="EZ65" s="218"/>
      <c r="FA65" s="221"/>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0" t="str">
        <f ca="1">IF(COUNTIF(空き状況確認テーブル!FK71:FN71,"×")&lt;&gt;0,"×",IF(COUNTIF(空き状況確認テーブル!FK71:FN71,"△")&lt;&gt;0,"△",IF(COUNTIF(空き状況確認テーブル!FK71:FN71,"△")&lt;&gt;0,"△","〇")))</f>
        <v>×</v>
      </c>
      <c r="FL65" s="220"/>
      <c r="FM65" s="220"/>
      <c r="FN65" s="220"/>
      <c r="FO65" s="220" t="str">
        <f ca="1">IF(COUNTIF(空き状況確認テーブル!FO71:FR71,"×")&lt;&gt;0,"×",IF(COUNTIF(空き状況確認テーブル!FO71:FR71,"△")&lt;&gt;0,"△",IF(COUNTIF(空き状況確認テーブル!FO71:FR71,"△")&lt;&gt;0,"△","〇")))</f>
        <v>×</v>
      </c>
      <c r="FP65" s="220"/>
      <c r="FQ65" s="220"/>
      <c r="FR65" s="220"/>
      <c r="FS65" s="220" t="str">
        <f ca="1">IF(COUNTIF(空き状況確認テーブル!FS71:FV71,"×")&lt;&gt;0,"×",IF(COUNTIF(空き状況確認テーブル!FS71:FV71,"△")&lt;&gt;0,"△",IF(COUNTIF(空き状況確認テーブル!FS71:FV71,"△")&lt;&gt;0,"△","〇")))</f>
        <v>×</v>
      </c>
      <c r="FT65" s="220"/>
      <c r="FU65" s="220"/>
      <c r="FV65" s="220"/>
      <c r="FW65" s="217" t="str">
        <f ca="1">IF(COUNTIF(空き状況確認テーブル!FW71:FY71,"×")&lt;&gt;0,"×",IF(COUNTIF(空き状況確認テーブル!FW71:FY71,"△")&lt;&gt;0,"△",IF(COUNTIF(空き状況確認テーブル!FW71:FY71,"△")&lt;&gt;0,"△","〇")))</f>
        <v>×</v>
      </c>
      <c r="FX65" s="218"/>
      <c r="FY65" s="221"/>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0" t="str">
        <f ca="1">IF(COUNTIF(空き状況確認テーブル!W75:Z75,"×")&lt;&gt;0,"×",IF(COUNTIF(空き状況確認テーブル!W75:Z75,"△")&lt;&gt;0,"△",IF(COUNTIF(空き状況確認テーブル!W75:Z75,"△")&lt;&gt;0,"△","〇")))</f>
        <v>〇</v>
      </c>
      <c r="X69" s="220"/>
      <c r="Y69" s="220"/>
      <c r="Z69" s="220"/>
      <c r="AA69" s="220" t="str">
        <f ca="1">IF(COUNTIF(空き状況確認テーブル!AA75:AD75,"×")&lt;&gt;0,"×",IF(COUNTIF(空き状況確認テーブル!AA75:AD75,"△")&lt;&gt;0,"△",IF(COUNTIF(空き状況確認テーブル!AA75:AD75,"△")&lt;&gt;0,"△","〇")))</f>
        <v>〇</v>
      </c>
      <c r="AB69" s="220"/>
      <c r="AC69" s="220"/>
      <c r="AD69" s="220"/>
      <c r="AE69" s="220" t="str">
        <f ca="1">IF(COUNTIF(空き状況確認テーブル!AE75:AH75,"×")&lt;&gt;0,"×",IF(COUNTIF(空き状況確認テーブル!AE75:AH75,"△")&lt;&gt;0,"△",IF(COUNTIF(空き状況確認テーブル!AE75:AH75,"△")&lt;&gt;0,"△","〇")))</f>
        <v>△</v>
      </c>
      <c r="AF69" s="220"/>
      <c r="AG69" s="220"/>
      <c r="AH69" s="220"/>
      <c r="AI69" s="217" t="str">
        <f ca="1">IF(COUNTIF(空き状況確認テーブル!AI75:AK75,"×")&lt;&gt;0,"×",IF(COUNTIF(空き状況確認テーブル!AI75:AK75,"△")&lt;&gt;0,"△",IF(COUNTIF(空き状況確認テーブル!AI75:AK75,"△")&lt;&gt;0,"△","〇")))</f>
        <v>△</v>
      </c>
      <c r="AJ69" s="218"/>
      <c r="AK69" s="221"/>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0" t="str">
        <f ca="1">IF(COUNTIF(空き状況確認テーブル!AU75:AX75,"×")&lt;&gt;0,"×",IF(COUNTIF(空き状況確認テーブル!AU75:AX75,"△")&lt;&gt;0,"△",IF(COUNTIF(空き状況確認テーブル!AU75:AX75,"△")&lt;&gt;0,"△","〇")))</f>
        <v>〇</v>
      </c>
      <c r="AV69" s="220"/>
      <c r="AW69" s="220"/>
      <c r="AX69" s="220"/>
      <c r="AY69" s="220" t="str">
        <f ca="1">IF(COUNTIF(空き状況確認テーブル!AY75:BB75,"×")&lt;&gt;0,"×",IF(COUNTIF(空き状況確認テーブル!AY75:BB75,"△")&lt;&gt;0,"△",IF(COUNTIF(空き状況確認テーブル!AY75:BB75,"△")&lt;&gt;0,"△","〇")))</f>
        <v>〇</v>
      </c>
      <c r="AZ69" s="220"/>
      <c r="BA69" s="220"/>
      <c r="BB69" s="220"/>
      <c r="BC69" s="220" t="str">
        <f ca="1">IF(COUNTIF(空き状況確認テーブル!BC75:BF75,"×")&lt;&gt;0,"×",IF(COUNTIF(空き状況確認テーブル!BC75:BF75,"△")&lt;&gt;0,"△",IF(COUNTIF(空き状況確認テーブル!BC75:BF75,"△")&lt;&gt;0,"△","〇")))</f>
        <v>△</v>
      </c>
      <c r="BD69" s="220"/>
      <c r="BE69" s="220"/>
      <c r="BF69" s="220"/>
      <c r="BG69" s="217" t="str">
        <f ca="1">IF(COUNTIF(空き状況確認テーブル!BG75:BI75,"×")&lt;&gt;0,"×",IF(COUNTIF(空き状況確認テーブル!BG75:BI75,"△")&lt;&gt;0,"△",IF(COUNTIF(空き状況確認テーブル!BG75:BI75,"△")&lt;&gt;0,"△","〇")))</f>
        <v>△</v>
      </c>
      <c r="BH69" s="218"/>
      <c r="BI69" s="221"/>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0" t="str">
        <f ca="1">IF(COUNTIF(空き状況確認テーブル!BS75:BV75,"×")&lt;&gt;0,"×",IF(COUNTIF(空き状況確認テーブル!BS75:BV75,"△")&lt;&gt;0,"△",IF(COUNTIF(空き状況確認テーブル!BS75:BV75,"△")&lt;&gt;0,"△","〇")))</f>
        <v>〇</v>
      </c>
      <c r="BT69" s="220"/>
      <c r="BU69" s="220"/>
      <c r="BV69" s="220"/>
      <c r="BW69" s="220" t="str">
        <f ca="1">IF(COUNTIF(空き状況確認テーブル!BW75:BZ75,"×")&lt;&gt;0,"×",IF(COUNTIF(空き状況確認テーブル!BW75:BZ75,"△")&lt;&gt;0,"△",IF(COUNTIF(空き状況確認テーブル!BW75:BZ75,"△")&lt;&gt;0,"△","〇")))</f>
        <v>〇</v>
      </c>
      <c r="BX69" s="220"/>
      <c r="BY69" s="220"/>
      <c r="BZ69" s="220"/>
      <c r="CA69" s="220" t="str">
        <f ca="1">IF(COUNTIF(空き状況確認テーブル!CA75:CD75,"×")&lt;&gt;0,"×",IF(COUNTIF(空き状況確認テーブル!CA75:CD75,"△")&lt;&gt;0,"△",IF(COUNTIF(空き状況確認テーブル!CA75:CD75,"△")&lt;&gt;0,"△","〇")))</f>
        <v>△</v>
      </c>
      <c r="CB69" s="220"/>
      <c r="CC69" s="220"/>
      <c r="CD69" s="220"/>
      <c r="CE69" s="217" t="str">
        <f ca="1">IF(COUNTIF(空き状況確認テーブル!CE75:CG75,"×")&lt;&gt;0,"×",IF(COUNTIF(空き状況確認テーブル!CE75:CG75,"△")&lt;&gt;0,"△",IF(COUNTIF(空き状況確認テーブル!CE75:CG75,"△")&lt;&gt;0,"△","〇")))</f>
        <v>△</v>
      </c>
      <c r="CF69" s="218"/>
      <c r="CG69" s="221"/>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0" t="str">
        <f ca="1">IF(COUNTIF(空き状況確認テーブル!CQ75:CT75,"×")&lt;&gt;0,"×",IF(COUNTIF(空き状況確認テーブル!CQ75:CT75,"△")&lt;&gt;0,"△",IF(COUNTIF(空き状況確認テーブル!CQ75:CT75,"△")&lt;&gt;0,"△","〇")))</f>
        <v>×</v>
      </c>
      <c r="CR69" s="220"/>
      <c r="CS69" s="220"/>
      <c r="CT69" s="220"/>
      <c r="CU69" s="220" t="str">
        <f ca="1">IF(COUNTIF(空き状況確認テーブル!CU75:CX75,"×")&lt;&gt;0,"×",IF(COUNTIF(空き状況確認テーブル!CU75:CX75,"△")&lt;&gt;0,"△",IF(COUNTIF(空き状況確認テーブル!CU75:CX75,"△")&lt;&gt;0,"△","〇")))</f>
        <v>〇</v>
      </c>
      <c r="CV69" s="220"/>
      <c r="CW69" s="220"/>
      <c r="CX69" s="220"/>
      <c r="CY69" s="220" t="str">
        <f ca="1">IF(COUNTIF(空き状況確認テーブル!CY75:DB75,"×")&lt;&gt;0,"×",IF(COUNTIF(空き状況確認テーブル!CY75:DB75,"△")&lt;&gt;0,"△",IF(COUNTIF(空き状況確認テーブル!CY75:DB75,"△")&lt;&gt;0,"△","〇")))</f>
        <v>△</v>
      </c>
      <c r="CZ69" s="220"/>
      <c r="DA69" s="220"/>
      <c r="DB69" s="220"/>
      <c r="DC69" s="217" t="str">
        <f ca="1">IF(COUNTIF(空き状況確認テーブル!DC75:DE75,"×")&lt;&gt;0,"×",IF(COUNTIF(空き状況確認テーブル!DC75:DE75,"△")&lt;&gt;0,"△",IF(COUNTIF(空き状況確認テーブル!DC75:DE75,"△")&lt;&gt;0,"△","〇")))</f>
        <v>△</v>
      </c>
      <c r="DD69" s="218"/>
      <c r="DE69" s="221"/>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0" t="str">
        <f ca="1">IF(COUNTIF(空き状況確認テーブル!DO75:DR75,"×")&lt;&gt;0,"×",IF(COUNTIF(空き状況確認テーブル!DO75:DR75,"△")&lt;&gt;0,"△",IF(COUNTIF(空き状況確認テーブル!DO75:DR75,"△")&lt;&gt;0,"△","〇")))</f>
        <v>〇</v>
      </c>
      <c r="DP69" s="220"/>
      <c r="DQ69" s="220"/>
      <c r="DR69" s="220"/>
      <c r="DS69" s="220" t="str">
        <f ca="1">IF(COUNTIF(空き状況確認テーブル!DS75:DV75,"×")&lt;&gt;0,"×",IF(COUNTIF(空き状況確認テーブル!DS75:DV75,"△")&lt;&gt;0,"△",IF(COUNTIF(空き状況確認テーブル!DS75:DV75,"△")&lt;&gt;0,"△","〇")))</f>
        <v>〇</v>
      </c>
      <c r="DT69" s="220"/>
      <c r="DU69" s="220"/>
      <c r="DV69" s="220"/>
      <c r="DW69" s="220" t="str">
        <f ca="1">IF(COUNTIF(空き状況確認テーブル!DW75:DZ75,"×")&lt;&gt;0,"×",IF(COUNTIF(空き状況確認テーブル!DW75:DZ75,"△")&lt;&gt;0,"△",IF(COUNTIF(空き状況確認テーブル!DW75:DZ75,"△")&lt;&gt;0,"△","〇")))</f>
        <v>△</v>
      </c>
      <c r="DX69" s="220"/>
      <c r="DY69" s="220"/>
      <c r="DZ69" s="220"/>
      <c r="EA69" s="217" t="str">
        <f ca="1">IF(COUNTIF(空き状況確認テーブル!EA75:EC75,"×")&lt;&gt;0,"×",IF(COUNTIF(空き状況確認テーブル!EA75:EC75,"△")&lt;&gt;0,"△",IF(COUNTIF(空き状況確認テーブル!EA75:EC75,"△")&lt;&gt;0,"△","〇")))</f>
        <v>△</v>
      </c>
      <c r="EB69" s="218"/>
      <c r="EC69" s="221"/>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0" t="str">
        <f ca="1">IF(COUNTIF(空き状況確認テーブル!EM75:EP75,"×")&lt;&gt;0,"×",IF(COUNTIF(空き状況確認テーブル!EM75:EP75,"△")&lt;&gt;0,"△",IF(COUNTIF(空き状況確認テーブル!EM75:EP75,"△")&lt;&gt;0,"△","〇")))</f>
        <v>×</v>
      </c>
      <c r="EN69" s="220"/>
      <c r="EO69" s="220"/>
      <c r="EP69" s="220"/>
      <c r="EQ69" s="220" t="str">
        <f ca="1">IF(COUNTIF(空き状況確認テーブル!EQ75:ET75,"×")&lt;&gt;0,"×",IF(COUNTIF(空き状況確認テーブル!EQ75:ET75,"△")&lt;&gt;0,"△",IF(COUNTIF(空き状況確認テーブル!EQ75:ET75,"△")&lt;&gt;0,"△","〇")))</f>
        <v>×</v>
      </c>
      <c r="ER69" s="220"/>
      <c r="ES69" s="220"/>
      <c r="ET69" s="220"/>
      <c r="EU69" s="220" t="str">
        <f ca="1">IF(COUNTIF(空き状況確認テーブル!EU75:EX75,"×")&lt;&gt;0,"×",IF(COUNTIF(空き状況確認テーブル!EU75:EX75,"△")&lt;&gt;0,"△",IF(COUNTIF(空き状況確認テーブル!EU75:EX75,"△")&lt;&gt;0,"△","〇")))</f>
        <v>×</v>
      </c>
      <c r="EV69" s="220"/>
      <c r="EW69" s="220"/>
      <c r="EX69" s="220"/>
      <c r="EY69" s="217" t="str">
        <f ca="1">IF(COUNTIF(空き状況確認テーブル!EY75:FA75,"×")&lt;&gt;0,"×",IF(COUNTIF(空き状況確認テーブル!EY75:FA75,"△")&lt;&gt;0,"△",IF(COUNTIF(空き状況確認テーブル!EY75:FA75,"△")&lt;&gt;0,"△","〇")))</f>
        <v>×</v>
      </c>
      <c r="EZ69" s="218"/>
      <c r="FA69" s="221"/>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0" t="str">
        <f ca="1">IF(COUNTIF(空き状況確認テーブル!FK75:FN75,"×")&lt;&gt;0,"×",IF(COUNTIF(空き状況確認テーブル!FK75:FN75,"△")&lt;&gt;0,"△",IF(COUNTIF(空き状況確認テーブル!FK75:FN75,"△")&lt;&gt;0,"△","〇")))</f>
        <v>×</v>
      </c>
      <c r="FL69" s="220"/>
      <c r="FM69" s="220"/>
      <c r="FN69" s="220"/>
      <c r="FO69" s="220" t="str">
        <f ca="1">IF(COUNTIF(空き状況確認テーブル!FO75:FR75,"×")&lt;&gt;0,"×",IF(COUNTIF(空き状況確認テーブル!FO75:FR75,"△")&lt;&gt;0,"△",IF(COUNTIF(空き状況確認テーブル!FO75:FR75,"△")&lt;&gt;0,"△","〇")))</f>
        <v>×</v>
      </c>
      <c r="FP69" s="220"/>
      <c r="FQ69" s="220"/>
      <c r="FR69" s="220"/>
      <c r="FS69" s="220" t="str">
        <f ca="1">IF(COUNTIF(空き状況確認テーブル!FS75:FV75,"×")&lt;&gt;0,"×",IF(COUNTIF(空き状況確認テーブル!FS75:FV75,"△")&lt;&gt;0,"△",IF(COUNTIF(空き状況確認テーブル!FS75:FV75,"△")&lt;&gt;0,"△","〇")))</f>
        <v>×</v>
      </c>
      <c r="FT69" s="220"/>
      <c r="FU69" s="220"/>
      <c r="FV69" s="220"/>
      <c r="FW69" s="217" t="str">
        <f ca="1">IF(COUNTIF(空き状況確認テーブル!FW75:FY75,"×")&lt;&gt;0,"×",IF(COUNTIF(空き状況確認テーブル!FW75:FY75,"△")&lt;&gt;0,"△",IF(COUNTIF(空き状況確認テーブル!FW75:FY75,"△")&lt;&gt;0,"△","〇")))</f>
        <v>×</v>
      </c>
      <c r="FX69" s="218"/>
      <c r="FY69" s="221"/>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0" t="str">
        <f ca="1">IF(COUNTIF(空き状況確認テーブル!W76:Z76,"×")&lt;&gt;0,"×",IF(COUNTIF(空き状況確認テーブル!W76:Z76,"△")&lt;&gt;0,"△",IF(COUNTIF(空き状況確認テーブル!W76:Z76,"△")&lt;&gt;0,"△","〇")))</f>
        <v>〇</v>
      </c>
      <c r="X70" s="220"/>
      <c r="Y70" s="220"/>
      <c r="Z70" s="220"/>
      <c r="AA70" s="220" t="str">
        <f ca="1">IF(COUNTIF(空き状況確認テーブル!AA76:AD76,"×")&lt;&gt;0,"×",IF(COUNTIF(空き状況確認テーブル!AA76:AD76,"△")&lt;&gt;0,"△",IF(COUNTIF(空き状況確認テーブル!AA76:AD76,"△")&lt;&gt;0,"△","〇")))</f>
        <v>〇</v>
      </c>
      <c r="AB70" s="220"/>
      <c r="AC70" s="220"/>
      <c r="AD70" s="220"/>
      <c r="AE70" s="220" t="str">
        <f ca="1">IF(COUNTIF(空き状況確認テーブル!AE76:AH76,"×")&lt;&gt;0,"×",IF(COUNTIF(空き状況確認テーブル!AE76:AH76,"△")&lt;&gt;0,"△",IF(COUNTIF(空き状況確認テーブル!AE76:AH76,"△")&lt;&gt;0,"△","〇")))</f>
        <v>△</v>
      </c>
      <c r="AF70" s="220"/>
      <c r="AG70" s="220"/>
      <c r="AH70" s="220"/>
      <c r="AI70" s="217" t="str">
        <f ca="1">IF(COUNTIF(空き状況確認テーブル!AI76:AK76,"×")&lt;&gt;0,"×",IF(COUNTIF(空き状況確認テーブル!AI76:AK76,"△")&lt;&gt;0,"△",IF(COUNTIF(空き状況確認テーブル!AI76:AK76,"△")&lt;&gt;0,"△","〇")))</f>
        <v>△</v>
      </c>
      <c r="AJ70" s="218"/>
      <c r="AK70" s="221"/>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0" t="str">
        <f ca="1">IF(COUNTIF(空き状況確認テーブル!AU76:AX76,"×")&lt;&gt;0,"×",IF(COUNTIF(空き状況確認テーブル!AU76:AX76,"△")&lt;&gt;0,"△",IF(COUNTIF(空き状況確認テーブル!AU76:AX76,"△")&lt;&gt;0,"△","〇")))</f>
        <v>〇</v>
      </c>
      <c r="AV70" s="220"/>
      <c r="AW70" s="220"/>
      <c r="AX70" s="220"/>
      <c r="AY70" s="220" t="str">
        <f ca="1">IF(COUNTIF(空き状況確認テーブル!AY76:BB76,"×")&lt;&gt;0,"×",IF(COUNTIF(空き状況確認テーブル!AY76:BB76,"△")&lt;&gt;0,"△",IF(COUNTIF(空き状況確認テーブル!AY76:BB76,"△")&lt;&gt;0,"△","〇")))</f>
        <v>〇</v>
      </c>
      <c r="AZ70" s="220"/>
      <c r="BA70" s="220"/>
      <c r="BB70" s="220"/>
      <c r="BC70" s="220" t="str">
        <f ca="1">IF(COUNTIF(空き状況確認テーブル!BC76:BF76,"×")&lt;&gt;0,"×",IF(COUNTIF(空き状況確認テーブル!BC76:BF76,"△")&lt;&gt;0,"△",IF(COUNTIF(空き状況確認テーブル!BC76:BF76,"△")&lt;&gt;0,"△","〇")))</f>
        <v>△</v>
      </c>
      <c r="BD70" s="220"/>
      <c r="BE70" s="220"/>
      <c r="BF70" s="220"/>
      <c r="BG70" s="217" t="str">
        <f ca="1">IF(COUNTIF(空き状況確認テーブル!BG76:BI76,"×")&lt;&gt;0,"×",IF(COUNTIF(空き状況確認テーブル!BG76:BI76,"△")&lt;&gt;0,"△",IF(COUNTIF(空き状況確認テーブル!BG76:BI76,"△")&lt;&gt;0,"△","〇")))</f>
        <v>△</v>
      </c>
      <c r="BH70" s="218"/>
      <c r="BI70" s="221"/>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0" t="str">
        <f ca="1">IF(COUNTIF(空き状況確認テーブル!BS76:BV76,"×")&lt;&gt;0,"×",IF(COUNTIF(空き状況確認テーブル!BS76:BV76,"△")&lt;&gt;0,"△",IF(COUNTIF(空き状況確認テーブル!BS76:BV76,"△")&lt;&gt;0,"△","〇")))</f>
        <v>〇</v>
      </c>
      <c r="BT70" s="220"/>
      <c r="BU70" s="220"/>
      <c r="BV70" s="220"/>
      <c r="BW70" s="220" t="str">
        <f ca="1">IF(COUNTIF(空き状況確認テーブル!BW76:BZ76,"×")&lt;&gt;0,"×",IF(COUNTIF(空き状況確認テーブル!BW76:BZ76,"△")&lt;&gt;0,"△",IF(COUNTIF(空き状況確認テーブル!BW76:BZ76,"△")&lt;&gt;0,"△","〇")))</f>
        <v>〇</v>
      </c>
      <c r="BX70" s="220"/>
      <c r="BY70" s="220"/>
      <c r="BZ70" s="220"/>
      <c r="CA70" s="220" t="str">
        <f ca="1">IF(COUNTIF(空き状況確認テーブル!CA76:CD76,"×")&lt;&gt;0,"×",IF(COUNTIF(空き状況確認テーブル!CA76:CD76,"△")&lt;&gt;0,"△",IF(COUNTIF(空き状況確認テーブル!CA76:CD76,"△")&lt;&gt;0,"△","〇")))</f>
        <v>△</v>
      </c>
      <c r="CB70" s="220"/>
      <c r="CC70" s="220"/>
      <c r="CD70" s="220"/>
      <c r="CE70" s="217" t="str">
        <f ca="1">IF(COUNTIF(空き状況確認テーブル!CE76:CG76,"×")&lt;&gt;0,"×",IF(COUNTIF(空き状況確認テーブル!CE76:CG76,"△")&lt;&gt;0,"△",IF(COUNTIF(空き状況確認テーブル!CE76:CG76,"△")&lt;&gt;0,"△","〇")))</f>
        <v>△</v>
      </c>
      <c r="CF70" s="218"/>
      <c r="CG70" s="221"/>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0" t="str">
        <f ca="1">IF(COUNTIF(空き状況確認テーブル!CQ76:CT76,"×")&lt;&gt;0,"×",IF(COUNTIF(空き状況確認テーブル!CQ76:CT76,"△")&lt;&gt;0,"△",IF(COUNTIF(空き状況確認テーブル!CQ76:CT76,"△")&lt;&gt;0,"△","〇")))</f>
        <v>×</v>
      </c>
      <c r="CR70" s="220"/>
      <c r="CS70" s="220"/>
      <c r="CT70" s="220"/>
      <c r="CU70" s="220" t="str">
        <f ca="1">IF(COUNTIF(空き状況確認テーブル!CU76:CX76,"×")&lt;&gt;0,"×",IF(COUNTIF(空き状況確認テーブル!CU76:CX76,"△")&lt;&gt;0,"△",IF(COUNTIF(空き状況確認テーブル!CU76:CX76,"△")&lt;&gt;0,"△","〇")))</f>
        <v>〇</v>
      </c>
      <c r="CV70" s="220"/>
      <c r="CW70" s="220"/>
      <c r="CX70" s="220"/>
      <c r="CY70" s="220" t="str">
        <f ca="1">IF(COUNTIF(空き状況確認テーブル!CY76:DB76,"×")&lt;&gt;0,"×",IF(COUNTIF(空き状況確認テーブル!CY76:DB76,"△")&lt;&gt;0,"△",IF(COUNTIF(空き状況確認テーブル!CY76:DB76,"△")&lt;&gt;0,"△","〇")))</f>
        <v>△</v>
      </c>
      <c r="CZ70" s="220"/>
      <c r="DA70" s="220"/>
      <c r="DB70" s="220"/>
      <c r="DC70" s="217" t="str">
        <f ca="1">IF(COUNTIF(空き状況確認テーブル!DC76:DE76,"×")&lt;&gt;0,"×",IF(COUNTIF(空き状況確認テーブル!DC76:DE76,"△")&lt;&gt;0,"△",IF(COUNTIF(空き状況確認テーブル!DC76:DE76,"△")&lt;&gt;0,"△","〇")))</f>
        <v>△</v>
      </c>
      <c r="DD70" s="218"/>
      <c r="DE70" s="221"/>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0" t="str">
        <f ca="1">IF(COUNTIF(空き状況確認テーブル!DO76:DR76,"×")&lt;&gt;0,"×",IF(COUNTIF(空き状況確認テーブル!DO76:DR76,"△")&lt;&gt;0,"△",IF(COUNTIF(空き状況確認テーブル!DO76:DR76,"△")&lt;&gt;0,"△","〇")))</f>
        <v>〇</v>
      </c>
      <c r="DP70" s="220"/>
      <c r="DQ70" s="220"/>
      <c r="DR70" s="220"/>
      <c r="DS70" s="220" t="str">
        <f ca="1">IF(COUNTIF(空き状況確認テーブル!DS76:DV76,"×")&lt;&gt;0,"×",IF(COUNTIF(空き状況確認テーブル!DS76:DV76,"△")&lt;&gt;0,"△",IF(COUNTIF(空き状況確認テーブル!DS76:DV76,"△")&lt;&gt;0,"△","〇")))</f>
        <v>〇</v>
      </c>
      <c r="DT70" s="220"/>
      <c r="DU70" s="220"/>
      <c r="DV70" s="220"/>
      <c r="DW70" s="220" t="str">
        <f ca="1">IF(COUNTIF(空き状況確認テーブル!DW76:DZ76,"×")&lt;&gt;0,"×",IF(COUNTIF(空き状況確認テーブル!DW76:DZ76,"△")&lt;&gt;0,"△",IF(COUNTIF(空き状況確認テーブル!DW76:DZ76,"△")&lt;&gt;0,"△","〇")))</f>
        <v>△</v>
      </c>
      <c r="DX70" s="220"/>
      <c r="DY70" s="220"/>
      <c r="DZ70" s="220"/>
      <c r="EA70" s="217" t="str">
        <f ca="1">IF(COUNTIF(空き状況確認テーブル!EA76:EC76,"×")&lt;&gt;0,"×",IF(COUNTIF(空き状況確認テーブル!EA76:EC76,"△")&lt;&gt;0,"△",IF(COUNTIF(空き状況確認テーブル!EA76:EC76,"△")&lt;&gt;0,"△","〇")))</f>
        <v>△</v>
      </c>
      <c r="EB70" s="218"/>
      <c r="EC70" s="221"/>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0" t="str">
        <f ca="1">IF(COUNTIF(空き状況確認テーブル!EM76:EP76,"×")&lt;&gt;0,"×",IF(COUNTIF(空き状況確認テーブル!EM76:EP76,"△")&lt;&gt;0,"△",IF(COUNTIF(空き状況確認テーブル!EM76:EP76,"△")&lt;&gt;0,"△","〇")))</f>
        <v>×</v>
      </c>
      <c r="EN70" s="220"/>
      <c r="EO70" s="220"/>
      <c r="EP70" s="220"/>
      <c r="EQ70" s="220" t="str">
        <f ca="1">IF(COUNTIF(空き状況確認テーブル!EQ76:ET76,"×")&lt;&gt;0,"×",IF(COUNTIF(空き状況確認テーブル!EQ76:ET76,"△")&lt;&gt;0,"△",IF(COUNTIF(空き状況確認テーブル!EQ76:ET76,"△")&lt;&gt;0,"△","〇")))</f>
        <v>×</v>
      </c>
      <c r="ER70" s="220"/>
      <c r="ES70" s="220"/>
      <c r="ET70" s="220"/>
      <c r="EU70" s="220" t="str">
        <f ca="1">IF(COUNTIF(空き状況確認テーブル!EU76:EX76,"×")&lt;&gt;0,"×",IF(COUNTIF(空き状況確認テーブル!EU76:EX76,"△")&lt;&gt;0,"△",IF(COUNTIF(空き状況確認テーブル!EU76:EX76,"△")&lt;&gt;0,"△","〇")))</f>
        <v>×</v>
      </c>
      <c r="EV70" s="220"/>
      <c r="EW70" s="220"/>
      <c r="EX70" s="220"/>
      <c r="EY70" s="217" t="str">
        <f ca="1">IF(COUNTIF(空き状況確認テーブル!EY76:FA76,"×")&lt;&gt;0,"×",IF(COUNTIF(空き状況確認テーブル!EY76:FA76,"△")&lt;&gt;0,"△",IF(COUNTIF(空き状況確認テーブル!EY76:FA76,"△")&lt;&gt;0,"△","〇")))</f>
        <v>×</v>
      </c>
      <c r="EZ70" s="218"/>
      <c r="FA70" s="221"/>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0" t="str">
        <f ca="1">IF(COUNTIF(空き状況確認テーブル!FK76:FN76,"×")&lt;&gt;0,"×",IF(COUNTIF(空き状況確認テーブル!FK76:FN76,"△")&lt;&gt;0,"△",IF(COUNTIF(空き状況確認テーブル!FK76:FN76,"△")&lt;&gt;0,"△","〇")))</f>
        <v>×</v>
      </c>
      <c r="FL70" s="220"/>
      <c r="FM70" s="220"/>
      <c r="FN70" s="220"/>
      <c r="FO70" s="220" t="str">
        <f ca="1">IF(COUNTIF(空き状況確認テーブル!FO76:FR76,"×")&lt;&gt;0,"×",IF(COUNTIF(空き状況確認テーブル!FO76:FR76,"△")&lt;&gt;0,"△",IF(COUNTIF(空き状況確認テーブル!FO76:FR76,"△")&lt;&gt;0,"△","〇")))</f>
        <v>×</v>
      </c>
      <c r="FP70" s="220"/>
      <c r="FQ70" s="220"/>
      <c r="FR70" s="220"/>
      <c r="FS70" s="220" t="str">
        <f ca="1">IF(COUNTIF(空き状況確認テーブル!FS76:FV76,"×")&lt;&gt;0,"×",IF(COUNTIF(空き状況確認テーブル!FS76:FV76,"△")&lt;&gt;0,"△",IF(COUNTIF(空き状況確認テーブル!FS76:FV76,"△")&lt;&gt;0,"△","〇")))</f>
        <v>×</v>
      </c>
      <c r="FT70" s="220"/>
      <c r="FU70" s="220"/>
      <c r="FV70" s="220"/>
      <c r="FW70" s="217" t="str">
        <f ca="1">IF(COUNTIF(空き状況確認テーブル!FW76:FY76,"×")&lt;&gt;0,"×",IF(COUNTIF(空き状況確認テーブル!FW76:FY76,"△")&lt;&gt;0,"△",IF(COUNTIF(空き状況確認テーブル!FW76:FY76,"△")&lt;&gt;0,"△","〇")))</f>
        <v>×</v>
      </c>
      <c r="FX70" s="218"/>
      <c r="FY70" s="221"/>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0" t="str">
        <f ca="1">IF(COUNTIF(空き状況確認テーブル!W77:Z77,"×")&lt;&gt;0,"×",IF(COUNTIF(空き状況確認テーブル!W77:Z77,"△")&lt;&gt;0,"△",IF(COUNTIF(空き状況確認テーブル!W77:Z77,"△")&lt;&gt;0,"△","〇")))</f>
        <v>〇</v>
      </c>
      <c r="X71" s="220"/>
      <c r="Y71" s="220"/>
      <c r="Z71" s="220"/>
      <c r="AA71" s="220" t="str">
        <f ca="1">IF(COUNTIF(空き状況確認テーブル!AA77:AD77,"×")&lt;&gt;0,"×",IF(COUNTIF(空き状況確認テーブル!AA77:AD77,"△")&lt;&gt;0,"△",IF(COUNTIF(空き状況確認テーブル!AA77:AD77,"△")&lt;&gt;0,"△","〇")))</f>
        <v>〇</v>
      </c>
      <c r="AB71" s="220"/>
      <c r="AC71" s="220"/>
      <c r="AD71" s="220"/>
      <c r="AE71" s="220" t="str">
        <f ca="1">IF(COUNTIF(空き状況確認テーブル!AE77:AH77,"×")&lt;&gt;0,"×",IF(COUNTIF(空き状況確認テーブル!AE77:AH77,"△")&lt;&gt;0,"△",IF(COUNTIF(空き状況確認テーブル!AE77:AH77,"△")&lt;&gt;0,"△","〇")))</f>
        <v>△</v>
      </c>
      <c r="AF71" s="220"/>
      <c r="AG71" s="220"/>
      <c r="AH71" s="220"/>
      <c r="AI71" s="217" t="str">
        <f ca="1">IF(COUNTIF(空き状況確認テーブル!AI77:AK77,"×")&lt;&gt;0,"×",IF(COUNTIF(空き状況確認テーブル!AI77:AK77,"△")&lt;&gt;0,"△",IF(COUNTIF(空き状況確認テーブル!AI77:AK77,"△")&lt;&gt;0,"△","〇")))</f>
        <v>△</v>
      </c>
      <c r="AJ71" s="218"/>
      <c r="AK71" s="221"/>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0" t="str">
        <f ca="1">IF(COUNTIF(空き状況確認テーブル!AU77:AX77,"×")&lt;&gt;0,"×",IF(COUNTIF(空き状況確認テーブル!AU77:AX77,"△")&lt;&gt;0,"△",IF(COUNTIF(空き状況確認テーブル!AU77:AX77,"△")&lt;&gt;0,"△","〇")))</f>
        <v>〇</v>
      </c>
      <c r="AV71" s="220"/>
      <c r="AW71" s="220"/>
      <c r="AX71" s="220"/>
      <c r="AY71" s="220" t="str">
        <f ca="1">IF(COUNTIF(空き状況確認テーブル!AY77:BB77,"×")&lt;&gt;0,"×",IF(COUNTIF(空き状況確認テーブル!AY77:BB77,"△")&lt;&gt;0,"△",IF(COUNTIF(空き状況確認テーブル!AY77:BB77,"△")&lt;&gt;0,"△","〇")))</f>
        <v>〇</v>
      </c>
      <c r="AZ71" s="220"/>
      <c r="BA71" s="220"/>
      <c r="BB71" s="220"/>
      <c r="BC71" s="220" t="str">
        <f ca="1">IF(COUNTIF(空き状況確認テーブル!BC77:BF77,"×")&lt;&gt;0,"×",IF(COUNTIF(空き状況確認テーブル!BC77:BF77,"△")&lt;&gt;0,"△",IF(COUNTIF(空き状況確認テーブル!BC77:BF77,"△")&lt;&gt;0,"△","〇")))</f>
        <v>△</v>
      </c>
      <c r="BD71" s="220"/>
      <c r="BE71" s="220"/>
      <c r="BF71" s="220"/>
      <c r="BG71" s="217" t="str">
        <f ca="1">IF(COUNTIF(空き状況確認テーブル!BG77:BI77,"×")&lt;&gt;0,"×",IF(COUNTIF(空き状況確認テーブル!BG77:BI77,"△")&lt;&gt;0,"△",IF(COUNTIF(空き状況確認テーブル!BG77:BI77,"△")&lt;&gt;0,"△","〇")))</f>
        <v>△</v>
      </c>
      <c r="BH71" s="218"/>
      <c r="BI71" s="221"/>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0" t="str">
        <f ca="1">IF(COUNTIF(空き状況確認テーブル!BS77:BV77,"×")&lt;&gt;0,"×",IF(COUNTIF(空き状況確認テーブル!BS77:BV77,"△")&lt;&gt;0,"△",IF(COUNTIF(空き状況確認テーブル!BS77:BV77,"△")&lt;&gt;0,"△","〇")))</f>
        <v>〇</v>
      </c>
      <c r="BT71" s="220"/>
      <c r="BU71" s="220"/>
      <c r="BV71" s="220"/>
      <c r="BW71" s="220" t="str">
        <f ca="1">IF(COUNTIF(空き状況確認テーブル!BW77:BZ77,"×")&lt;&gt;0,"×",IF(COUNTIF(空き状況確認テーブル!BW77:BZ77,"△")&lt;&gt;0,"△",IF(COUNTIF(空き状況確認テーブル!BW77:BZ77,"△")&lt;&gt;0,"△","〇")))</f>
        <v>〇</v>
      </c>
      <c r="BX71" s="220"/>
      <c r="BY71" s="220"/>
      <c r="BZ71" s="220"/>
      <c r="CA71" s="220" t="str">
        <f ca="1">IF(COUNTIF(空き状況確認テーブル!CA77:CD77,"×")&lt;&gt;0,"×",IF(COUNTIF(空き状況確認テーブル!CA77:CD77,"△")&lt;&gt;0,"△",IF(COUNTIF(空き状況確認テーブル!CA77:CD77,"△")&lt;&gt;0,"△","〇")))</f>
        <v>△</v>
      </c>
      <c r="CB71" s="220"/>
      <c r="CC71" s="220"/>
      <c r="CD71" s="220"/>
      <c r="CE71" s="217" t="str">
        <f ca="1">IF(COUNTIF(空き状況確認テーブル!CE77:CG77,"×")&lt;&gt;0,"×",IF(COUNTIF(空き状況確認テーブル!CE77:CG77,"△")&lt;&gt;0,"△",IF(COUNTIF(空き状況確認テーブル!CE77:CG77,"△")&lt;&gt;0,"△","〇")))</f>
        <v>△</v>
      </c>
      <c r="CF71" s="218"/>
      <c r="CG71" s="221"/>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0" t="str">
        <f ca="1">IF(COUNTIF(空き状況確認テーブル!CQ77:CT77,"×")&lt;&gt;0,"×",IF(COUNTIF(空き状況確認テーブル!CQ77:CT77,"△")&lt;&gt;0,"△",IF(COUNTIF(空き状況確認テーブル!CQ77:CT77,"△")&lt;&gt;0,"△","〇")))</f>
        <v>〇</v>
      </c>
      <c r="CR71" s="220"/>
      <c r="CS71" s="220"/>
      <c r="CT71" s="220"/>
      <c r="CU71" s="220" t="str">
        <f ca="1">IF(COUNTIF(空き状況確認テーブル!CU77:CX77,"×")&lt;&gt;0,"×",IF(COUNTIF(空き状況確認テーブル!CU77:CX77,"△")&lt;&gt;0,"△",IF(COUNTIF(空き状況確認テーブル!CU77:CX77,"△")&lt;&gt;0,"△","〇")))</f>
        <v>〇</v>
      </c>
      <c r="CV71" s="220"/>
      <c r="CW71" s="220"/>
      <c r="CX71" s="220"/>
      <c r="CY71" s="220" t="str">
        <f ca="1">IF(COUNTIF(空き状況確認テーブル!CY77:DB77,"×")&lt;&gt;0,"×",IF(COUNTIF(空き状況確認テーブル!CY77:DB77,"△")&lt;&gt;0,"△",IF(COUNTIF(空き状況確認テーブル!CY77:DB77,"△")&lt;&gt;0,"△","〇")))</f>
        <v>△</v>
      </c>
      <c r="CZ71" s="220"/>
      <c r="DA71" s="220"/>
      <c r="DB71" s="220"/>
      <c r="DC71" s="217" t="str">
        <f ca="1">IF(COUNTIF(空き状況確認テーブル!DC77:DE77,"×")&lt;&gt;0,"×",IF(COUNTIF(空き状況確認テーブル!DC77:DE77,"△")&lt;&gt;0,"△",IF(COUNTIF(空き状況確認テーブル!DC77:DE77,"△")&lt;&gt;0,"△","〇")))</f>
        <v>△</v>
      </c>
      <c r="DD71" s="218"/>
      <c r="DE71" s="221"/>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0" t="str">
        <f ca="1">IF(COUNTIF(空き状況確認テーブル!DO77:DR77,"×")&lt;&gt;0,"×",IF(COUNTIF(空き状況確認テーブル!DO77:DR77,"△")&lt;&gt;0,"△",IF(COUNTIF(空き状況確認テーブル!DO77:DR77,"△")&lt;&gt;0,"△","〇")))</f>
        <v>〇</v>
      </c>
      <c r="DP71" s="220"/>
      <c r="DQ71" s="220"/>
      <c r="DR71" s="220"/>
      <c r="DS71" s="220" t="str">
        <f ca="1">IF(COUNTIF(空き状況確認テーブル!DS77:DV77,"×")&lt;&gt;0,"×",IF(COUNTIF(空き状況確認テーブル!DS77:DV77,"△")&lt;&gt;0,"△",IF(COUNTIF(空き状況確認テーブル!DS77:DV77,"△")&lt;&gt;0,"△","〇")))</f>
        <v>〇</v>
      </c>
      <c r="DT71" s="220"/>
      <c r="DU71" s="220"/>
      <c r="DV71" s="220"/>
      <c r="DW71" s="220" t="str">
        <f ca="1">IF(COUNTIF(空き状況確認テーブル!DW77:DZ77,"×")&lt;&gt;0,"×",IF(COUNTIF(空き状況確認テーブル!DW77:DZ77,"△")&lt;&gt;0,"△",IF(COUNTIF(空き状況確認テーブル!DW77:DZ77,"△")&lt;&gt;0,"△","〇")))</f>
        <v>△</v>
      </c>
      <c r="DX71" s="220"/>
      <c r="DY71" s="220"/>
      <c r="DZ71" s="220"/>
      <c r="EA71" s="217" t="str">
        <f ca="1">IF(COUNTIF(空き状況確認テーブル!EA77:EC77,"×")&lt;&gt;0,"×",IF(COUNTIF(空き状況確認テーブル!EA77:EC77,"△")&lt;&gt;0,"△",IF(COUNTIF(空き状況確認テーブル!EA77:EC77,"△")&lt;&gt;0,"△","〇")))</f>
        <v>△</v>
      </c>
      <c r="EB71" s="218"/>
      <c r="EC71" s="221"/>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0" t="str">
        <f ca="1">IF(COUNTIF(空き状況確認テーブル!EM77:EP77,"×")&lt;&gt;0,"×",IF(COUNTIF(空き状況確認テーブル!EM77:EP77,"△")&lt;&gt;0,"△",IF(COUNTIF(空き状況確認テーブル!EM77:EP77,"△")&lt;&gt;0,"△","〇")))</f>
        <v>×</v>
      </c>
      <c r="EN71" s="220"/>
      <c r="EO71" s="220"/>
      <c r="EP71" s="220"/>
      <c r="EQ71" s="220" t="str">
        <f ca="1">IF(COUNTIF(空き状況確認テーブル!EQ77:ET77,"×")&lt;&gt;0,"×",IF(COUNTIF(空き状況確認テーブル!EQ77:ET77,"△")&lt;&gt;0,"△",IF(COUNTIF(空き状況確認テーブル!EQ77:ET77,"△")&lt;&gt;0,"△","〇")))</f>
        <v>×</v>
      </c>
      <c r="ER71" s="220"/>
      <c r="ES71" s="220"/>
      <c r="ET71" s="220"/>
      <c r="EU71" s="220" t="str">
        <f ca="1">IF(COUNTIF(空き状況確認テーブル!EU77:EX77,"×")&lt;&gt;0,"×",IF(COUNTIF(空き状況確認テーブル!EU77:EX77,"△")&lt;&gt;0,"△",IF(COUNTIF(空き状況確認テーブル!EU77:EX77,"△")&lt;&gt;0,"△","〇")))</f>
        <v>×</v>
      </c>
      <c r="EV71" s="220"/>
      <c r="EW71" s="220"/>
      <c r="EX71" s="220"/>
      <c r="EY71" s="217" t="str">
        <f ca="1">IF(COUNTIF(空き状況確認テーブル!EY77:FA77,"×")&lt;&gt;0,"×",IF(COUNTIF(空き状況確認テーブル!EY77:FA77,"△")&lt;&gt;0,"△",IF(COUNTIF(空き状況確認テーブル!EY77:FA77,"△")&lt;&gt;0,"△","〇")))</f>
        <v>×</v>
      </c>
      <c r="EZ71" s="218"/>
      <c r="FA71" s="221"/>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0" t="str">
        <f ca="1">IF(COUNTIF(空き状況確認テーブル!FK77:FN77,"×")&lt;&gt;0,"×",IF(COUNTIF(空き状況確認テーブル!FK77:FN77,"△")&lt;&gt;0,"△",IF(COUNTIF(空き状況確認テーブル!FK77:FN77,"△")&lt;&gt;0,"△","〇")))</f>
        <v>×</v>
      </c>
      <c r="FL71" s="220"/>
      <c r="FM71" s="220"/>
      <c r="FN71" s="220"/>
      <c r="FO71" s="220" t="str">
        <f ca="1">IF(COUNTIF(空き状況確認テーブル!FO77:FR77,"×")&lt;&gt;0,"×",IF(COUNTIF(空き状況確認テーブル!FO77:FR77,"△")&lt;&gt;0,"△",IF(COUNTIF(空き状況確認テーブル!FO77:FR77,"△")&lt;&gt;0,"△","〇")))</f>
        <v>×</v>
      </c>
      <c r="FP71" s="220"/>
      <c r="FQ71" s="220"/>
      <c r="FR71" s="220"/>
      <c r="FS71" s="220" t="str">
        <f ca="1">IF(COUNTIF(空き状況確認テーブル!FS77:FV77,"×")&lt;&gt;0,"×",IF(COUNTIF(空き状況確認テーブル!FS77:FV77,"△")&lt;&gt;0,"△",IF(COUNTIF(空き状況確認テーブル!FS77:FV77,"△")&lt;&gt;0,"△","〇")))</f>
        <v>×</v>
      </c>
      <c r="FT71" s="220"/>
      <c r="FU71" s="220"/>
      <c r="FV71" s="220"/>
      <c r="FW71" s="217" t="str">
        <f ca="1">IF(COUNTIF(空き状況確認テーブル!FW77:FY77,"×")&lt;&gt;0,"×",IF(COUNTIF(空き状況確認テーブル!FW77:FY77,"△")&lt;&gt;0,"△",IF(COUNTIF(空き状況確認テーブル!FW77:FY77,"△")&lt;&gt;0,"△","〇")))</f>
        <v>×</v>
      </c>
      <c r="FX71" s="218"/>
      <c r="FY71" s="221"/>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0" t="str">
        <f ca="1">IF(COUNTIF(空き状況確認テーブル!W78:Z78,"×")&lt;&gt;0,"×",IF(COUNTIF(空き状況確認テーブル!W78:Z78,"△")&lt;&gt;0,"△",IF(COUNTIF(空き状況確認テーブル!W78:Z78,"△")&lt;&gt;0,"△","〇")))</f>
        <v>〇</v>
      </c>
      <c r="X72" s="220"/>
      <c r="Y72" s="220"/>
      <c r="Z72" s="220"/>
      <c r="AA72" s="220" t="str">
        <f ca="1">IF(COUNTIF(空き状況確認テーブル!AA78:AD78,"×")&lt;&gt;0,"×",IF(COUNTIF(空き状況確認テーブル!AA78:AD78,"△")&lt;&gt;0,"△",IF(COUNTIF(空き状況確認テーブル!AA78:AD78,"△")&lt;&gt;0,"△","〇")))</f>
        <v>〇</v>
      </c>
      <c r="AB72" s="220"/>
      <c r="AC72" s="220"/>
      <c r="AD72" s="220"/>
      <c r="AE72" s="220" t="str">
        <f ca="1">IF(COUNTIF(空き状況確認テーブル!AE78:AH78,"×")&lt;&gt;0,"×",IF(COUNTIF(空き状況確認テーブル!AE78:AH78,"△")&lt;&gt;0,"△",IF(COUNTIF(空き状況確認テーブル!AE78:AH78,"△")&lt;&gt;0,"△","〇")))</f>
        <v>△</v>
      </c>
      <c r="AF72" s="220"/>
      <c r="AG72" s="220"/>
      <c r="AH72" s="220"/>
      <c r="AI72" s="217" t="str">
        <f ca="1">IF(COUNTIF(空き状況確認テーブル!AI78:AK78,"×")&lt;&gt;0,"×",IF(COUNTIF(空き状況確認テーブル!AI78:AK78,"△")&lt;&gt;0,"△",IF(COUNTIF(空き状況確認テーブル!AI78:AK78,"△")&lt;&gt;0,"△","〇")))</f>
        <v>△</v>
      </c>
      <c r="AJ72" s="218"/>
      <c r="AK72" s="221"/>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0" t="str">
        <f ca="1">IF(COUNTIF(空き状況確認テーブル!AU78:AX78,"×")&lt;&gt;0,"×",IF(COUNTIF(空き状況確認テーブル!AU78:AX78,"△")&lt;&gt;0,"△",IF(COUNTIF(空き状況確認テーブル!AU78:AX78,"△")&lt;&gt;0,"△","〇")))</f>
        <v>〇</v>
      </c>
      <c r="AV72" s="220"/>
      <c r="AW72" s="220"/>
      <c r="AX72" s="220"/>
      <c r="AY72" s="220" t="str">
        <f ca="1">IF(COUNTIF(空き状況確認テーブル!AY78:BB78,"×")&lt;&gt;0,"×",IF(COUNTIF(空き状況確認テーブル!AY78:BB78,"△")&lt;&gt;0,"△",IF(COUNTIF(空き状況確認テーブル!AY78:BB78,"△")&lt;&gt;0,"△","〇")))</f>
        <v>〇</v>
      </c>
      <c r="AZ72" s="220"/>
      <c r="BA72" s="220"/>
      <c r="BB72" s="220"/>
      <c r="BC72" s="220" t="str">
        <f ca="1">IF(COUNTIF(空き状況確認テーブル!BC78:BF78,"×")&lt;&gt;0,"×",IF(COUNTIF(空き状況確認テーブル!BC78:BF78,"△")&lt;&gt;0,"△",IF(COUNTIF(空き状況確認テーブル!BC78:BF78,"△")&lt;&gt;0,"△","〇")))</f>
        <v>△</v>
      </c>
      <c r="BD72" s="220"/>
      <c r="BE72" s="220"/>
      <c r="BF72" s="220"/>
      <c r="BG72" s="217" t="str">
        <f ca="1">IF(COUNTIF(空き状況確認テーブル!BG78:BI78,"×")&lt;&gt;0,"×",IF(COUNTIF(空き状況確認テーブル!BG78:BI78,"△")&lt;&gt;0,"△",IF(COUNTIF(空き状況確認テーブル!BG78:BI78,"△")&lt;&gt;0,"△","〇")))</f>
        <v>△</v>
      </c>
      <c r="BH72" s="218"/>
      <c r="BI72" s="221"/>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0" t="str">
        <f ca="1">IF(COUNTIF(空き状況確認テーブル!BS78:BV78,"×")&lt;&gt;0,"×",IF(COUNTIF(空き状況確認テーブル!BS78:BV78,"△")&lt;&gt;0,"△",IF(COUNTIF(空き状況確認テーブル!BS78:BV78,"△")&lt;&gt;0,"△","〇")))</f>
        <v>〇</v>
      </c>
      <c r="BT72" s="220"/>
      <c r="BU72" s="220"/>
      <c r="BV72" s="220"/>
      <c r="BW72" s="220" t="str">
        <f ca="1">IF(COUNTIF(空き状況確認テーブル!BW78:BZ78,"×")&lt;&gt;0,"×",IF(COUNTIF(空き状況確認テーブル!BW78:BZ78,"△")&lt;&gt;0,"△",IF(COUNTIF(空き状況確認テーブル!BW78:BZ78,"△")&lt;&gt;0,"△","〇")))</f>
        <v>〇</v>
      </c>
      <c r="BX72" s="220"/>
      <c r="BY72" s="220"/>
      <c r="BZ72" s="220"/>
      <c r="CA72" s="220" t="str">
        <f ca="1">IF(COUNTIF(空き状況確認テーブル!CA78:CD78,"×")&lt;&gt;0,"×",IF(COUNTIF(空き状況確認テーブル!CA78:CD78,"△")&lt;&gt;0,"△",IF(COUNTIF(空き状況確認テーブル!CA78:CD78,"△")&lt;&gt;0,"△","〇")))</f>
        <v>△</v>
      </c>
      <c r="CB72" s="220"/>
      <c r="CC72" s="220"/>
      <c r="CD72" s="220"/>
      <c r="CE72" s="217" t="str">
        <f ca="1">IF(COUNTIF(空き状況確認テーブル!CE78:CG78,"×")&lt;&gt;0,"×",IF(COUNTIF(空き状況確認テーブル!CE78:CG78,"△")&lt;&gt;0,"△",IF(COUNTIF(空き状況確認テーブル!CE78:CG78,"△")&lt;&gt;0,"△","〇")))</f>
        <v>△</v>
      </c>
      <c r="CF72" s="218"/>
      <c r="CG72" s="221"/>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0" t="str">
        <f ca="1">IF(COUNTIF(空き状況確認テーブル!CQ78:CT78,"×")&lt;&gt;0,"×",IF(COUNTIF(空き状況確認テーブル!CQ78:CT78,"△")&lt;&gt;0,"△",IF(COUNTIF(空き状況確認テーブル!CQ78:CT78,"△")&lt;&gt;0,"△","〇")))</f>
        <v>〇</v>
      </c>
      <c r="CR72" s="220"/>
      <c r="CS72" s="220"/>
      <c r="CT72" s="220"/>
      <c r="CU72" s="220" t="str">
        <f ca="1">IF(COUNTIF(空き状況確認テーブル!CU78:CX78,"×")&lt;&gt;0,"×",IF(COUNTIF(空き状況確認テーブル!CU78:CX78,"△")&lt;&gt;0,"△",IF(COUNTIF(空き状況確認テーブル!CU78:CX78,"△")&lt;&gt;0,"△","〇")))</f>
        <v>〇</v>
      </c>
      <c r="CV72" s="220"/>
      <c r="CW72" s="220"/>
      <c r="CX72" s="220"/>
      <c r="CY72" s="220" t="str">
        <f ca="1">IF(COUNTIF(空き状況確認テーブル!CY78:DB78,"×")&lt;&gt;0,"×",IF(COUNTIF(空き状況確認テーブル!CY78:DB78,"△")&lt;&gt;0,"△",IF(COUNTIF(空き状況確認テーブル!CY78:DB78,"△")&lt;&gt;0,"△","〇")))</f>
        <v>△</v>
      </c>
      <c r="CZ72" s="220"/>
      <c r="DA72" s="220"/>
      <c r="DB72" s="220"/>
      <c r="DC72" s="217" t="str">
        <f ca="1">IF(COUNTIF(空き状況確認テーブル!DC78:DE78,"×")&lt;&gt;0,"×",IF(COUNTIF(空き状況確認テーブル!DC78:DE78,"△")&lt;&gt;0,"△",IF(COUNTIF(空き状況確認テーブル!DC78:DE78,"△")&lt;&gt;0,"△","〇")))</f>
        <v>△</v>
      </c>
      <c r="DD72" s="218"/>
      <c r="DE72" s="221"/>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0" t="str">
        <f ca="1">IF(COUNTIF(空き状況確認テーブル!DO78:DR78,"×")&lt;&gt;0,"×",IF(COUNTIF(空き状況確認テーブル!DO78:DR78,"△")&lt;&gt;0,"△",IF(COUNTIF(空き状況確認テーブル!DO78:DR78,"△")&lt;&gt;0,"△","〇")))</f>
        <v>〇</v>
      </c>
      <c r="DP72" s="220"/>
      <c r="DQ72" s="220"/>
      <c r="DR72" s="220"/>
      <c r="DS72" s="220" t="str">
        <f ca="1">IF(COUNTIF(空き状況確認テーブル!DS78:DV78,"×")&lt;&gt;0,"×",IF(COUNTIF(空き状況確認テーブル!DS78:DV78,"△")&lt;&gt;0,"△",IF(COUNTIF(空き状況確認テーブル!DS78:DV78,"△")&lt;&gt;0,"△","〇")))</f>
        <v>〇</v>
      </c>
      <c r="DT72" s="220"/>
      <c r="DU72" s="220"/>
      <c r="DV72" s="220"/>
      <c r="DW72" s="220" t="str">
        <f ca="1">IF(COUNTIF(空き状況確認テーブル!DW78:DZ78,"×")&lt;&gt;0,"×",IF(COUNTIF(空き状況確認テーブル!DW78:DZ78,"△")&lt;&gt;0,"△",IF(COUNTIF(空き状況確認テーブル!DW78:DZ78,"△")&lt;&gt;0,"△","〇")))</f>
        <v>△</v>
      </c>
      <c r="DX72" s="220"/>
      <c r="DY72" s="220"/>
      <c r="DZ72" s="220"/>
      <c r="EA72" s="217" t="str">
        <f ca="1">IF(COUNTIF(空き状況確認テーブル!EA78:EC78,"×")&lt;&gt;0,"×",IF(COUNTIF(空き状況確認テーブル!EA78:EC78,"△")&lt;&gt;0,"△",IF(COUNTIF(空き状況確認テーブル!EA78:EC78,"△")&lt;&gt;0,"△","〇")))</f>
        <v>△</v>
      </c>
      <c r="EB72" s="218"/>
      <c r="EC72" s="221"/>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0" t="str">
        <f ca="1">IF(COUNTIF(空き状況確認テーブル!EM78:EP78,"×")&lt;&gt;0,"×",IF(COUNTIF(空き状況確認テーブル!EM78:EP78,"△")&lt;&gt;0,"△",IF(COUNTIF(空き状況確認テーブル!EM78:EP78,"△")&lt;&gt;0,"△","〇")))</f>
        <v>×</v>
      </c>
      <c r="EN72" s="220"/>
      <c r="EO72" s="220"/>
      <c r="EP72" s="220"/>
      <c r="EQ72" s="220" t="str">
        <f ca="1">IF(COUNTIF(空き状況確認テーブル!EQ78:ET78,"×")&lt;&gt;0,"×",IF(COUNTIF(空き状況確認テーブル!EQ78:ET78,"△")&lt;&gt;0,"△",IF(COUNTIF(空き状況確認テーブル!EQ78:ET78,"△")&lt;&gt;0,"△","〇")))</f>
        <v>×</v>
      </c>
      <c r="ER72" s="220"/>
      <c r="ES72" s="220"/>
      <c r="ET72" s="220"/>
      <c r="EU72" s="220" t="str">
        <f ca="1">IF(COUNTIF(空き状況確認テーブル!EU78:EX78,"×")&lt;&gt;0,"×",IF(COUNTIF(空き状況確認テーブル!EU78:EX78,"△")&lt;&gt;0,"△",IF(COUNTIF(空き状況確認テーブル!EU78:EX78,"△")&lt;&gt;0,"△","〇")))</f>
        <v>×</v>
      </c>
      <c r="EV72" s="220"/>
      <c r="EW72" s="220"/>
      <c r="EX72" s="220"/>
      <c r="EY72" s="217" t="str">
        <f ca="1">IF(COUNTIF(空き状況確認テーブル!EY78:FA78,"×")&lt;&gt;0,"×",IF(COUNTIF(空き状況確認テーブル!EY78:FA78,"△")&lt;&gt;0,"△",IF(COUNTIF(空き状況確認テーブル!EY78:FA78,"△")&lt;&gt;0,"△","〇")))</f>
        <v>×</v>
      </c>
      <c r="EZ72" s="218"/>
      <c r="FA72" s="221"/>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0" t="str">
        <f ca="1">IF(COUNTIF(空き状況確認テーブル!FK78:FN78,"×")&lt;&gt;0,"×",IF(COUNTIF(空き状況確認テーブル!FK78:FN78,"△")&lt;&gt;0,"△",IF(COUNTIF(空き状況確認テーブル!FK78:FN78,"△")&lt;&gt;0,"△","〇")))</f>
        <v>×</v>
      </c>
      <c r="FL72" s="220"/>
      <c r="FM72" s="220"/>
      <c r="FN72" s="220"/>
      <c r="FO72" s="220" t="str">
        <f ca="1">IF(COUNTIF(空き状況確認テーブル!FO78:FR78,"×")&lt;&gt;0,"×",IF(COUNTIF(空き状況確認テーブル!FO78:FR78,"△")&lt;&gt;0,"△",IF(COUNTIF(空き状況確認テーブル!FO78:FR78,"△")&lt;&gt;0,"△","〇")))</f>
        <v>×</v>
      </c>
      <c r="FP72" s="220"/>
      <c r="FQ72" s="220"/>
      <c r="FR72" s="220"/>
      <c r="FS72" s="220" t="str">
        <f ca="1">IF(COUNTIF(空き状況確認テーブル!FS78:FV78,"×")&lt;&gt;0,"×",IF(COUNTIF(空き状況確認テーブル!FS78:FV78,"△")&lt;&gt;0,"△",IF(COUNTIF(空き状況確認テーブル!FS78:FV78,"△")&lt;&gt;0,"△","〇")))</f>
        <v>×</v>
      </c>
      <c r="FT72" s="220"/>
      <c r="FU72" s="220"/>
      <c r="FV72" s="220"/>
      <c r="FW72" s="217" t="str">
        <f ca="1">IF(COUNTIF(空き状況確認テーブル!FW78:FY78,"×")&lt;&gt;0,"×",IF(COUNTIF(空き状況確認テーブル!FW78:FY78,"△")&lt;&gt;0,"△",IF(COUNTIF(空き状況確認テーブル!FW78:FY78,"△")&lt;&gt;0,"△","〇")))</f>
        <v>×</v>
      </c>
      <c r="FX72" s="218"/>
      <c r="FY72" s="221"/>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0" t="str">
        <f ca="1">IF(COUNTIF(空き状況確認テーブル!W79:Z79,"×")&lt;&gt;0,"×",IF(COUNTIF(空き状況確認テーブル!W79:Z79,"△")&lt;&gt;0,"△",IF(COUNTIF(空き状況確認テーブル!W79:Z79,"△")&lt;&gt;0,"△","〇")))</f>
        <v>〇</v>
      </c>
      <c r="X73" s="220"/>
      <c r="Y73" s="220"/>
      <c r="Z73" s="220"/>
      <c r="AA73" s="220" t="str">
        <f ca="1">IF(COUNTIF(空き状況確認テーブル!AA79:AD79,"×")&lt;&gt;0,"×",IF(COUNTIF(空き状況確認テーブル!AA79:AD79,"△")&lt;&gt;0,"△",IF(COUNTIF(空き状況確認テーブル!AA79:AD79,"△")&lt;&gt;0,"△","〇")))</f>
        <v>〇</v>
      </c>
      <c r="AB73" s="220"/>
      <c r="AC73" s="220"/>
      <c r="AD73" s="220"/>
      <c r="AE73" s="220" t="str">
        <f ca="1">IF(COUNTIF(空き状況確認テーブル!AE79:AH79,"×")&lt;&gt;0,"×",IF(COUNTIF(空き状況確認テーブル!AE79:AH79,"△")&lt;&gt;0,"△",IF(COUNTIF(空き状況確認テーブル!AE79:AH79,"△")&lt;&gt;0,"△","〇")))</f>
        <v>△</v>
      </c>
      <c r="AF73" s="220"/>
      <c r="AG73" s="220"/>
      <c r="AH73" s="220"/>
      <c r="AI73" s="217" t="str">
        <f ca="1">IF(COUNTIF(空き状況確認テーブル!AI79:AK79,"×")&lt;&gt;0,"×",IF(COUNTIF(空き状況確認テーブル!AI79:AK79,"△")&lt;&gt;0,"△",IF(COUNTIF(空き状況確認テーブル!AI79:AK79,"△")&lt;&gt;0,"△","〇")))</f>
        <v>△</v>
      </c>
      <c r="AJ73" s="218"/>
      <c r="AK73" s="221"/>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0" t="str">
        <f ca="1">IF(COUNTIF(空き状況確認テーブル!AU79:AX79,"×")&lt;&gt;0,"×",IF(COUNTIF(空き状況確認テーブル!AU79:AX79,"△")&lt;&gt;0,"△",IF(COUNTIF(空き状況確認テーブル!AU79:AX79,"△")&lt;&gt;0,"△","〇")))</f>
        <v>〇</v>
      </c>
      <c r="AV73" s="220"/>
      <c r="AW73" s="220"/>
      <c r="AX73" s="220"/>
      <c r="AY73" s="220" t="str">
        <f ca="1">IF(COUNTIF(空き状況確認テーブル!AY79:BB79,"×")&lt;&gt;0,"×",IF(COUNTIF(空き状況確認テーブル!AY79:BB79,"△")&lt;&gt;0,"△",IF(COUNTIF(空き状況確認テーブル!AY79:BB79,"△")&lt;&gt;0,"△","〇")))</f>
        <v>〇</v>
      </c>
      <c r="AZ73" s="220"/>
      <c r="BA73" s="220"/>
      <c r="BB73" s="220"/>
      <c r="BC73" s="220" t="str">
        <f ca="1">IF(COUNTIF(空き状況確認テーブル!BC79:BF79,"×")&lt;&gt;0,"×",IF(COUNTIF(空き状況確認テーブル!BC79:BF79,"△")&lt;&gt;0,"△",IF(COUNTIF(空き状況確認テーブル!BC79:BF79,"△")&lt;&gt;0,"△","〇")))</f>
        <v>△</v>
      </c>
      <c r="BD73" s="220"/>
      <c r="BE73" s="220"/>
      <c r="BF73" s="220"/>
      <c r="BG73" s="217" t="str">
        <f ca="1">IF(COUNTIF(空き状況確認テーブル!BG79:BI79,"×")&lt;&gt;0,"×",IF(COUNTIF(空き状況確認テーブル!BG79:BI79,"△")&lt;&gt;0,"△",IF(COUNTIF(空き状況確認テーブル!BG79:BI79,"△")&lt;&gt;0,"△","〇")))</f>
        <v>△</v>
      </c>
      <c r="BH73" s="218"/>
      <c r="BI73" s="221"/>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0" t="str">
        <f ca="1">IF(COUNTIF(空き状況確認テーブル!BS79:BV79,"×")&lt;&gt;0,"×",IF(COUNTIF(空き状況確認テーブル!BS79:BV79,"△")&lt;&gt;0,"△",IF(COUNTIF(空き状況確認テーブル!BS79:BV79,"△")&lt;&gt;0,"△","〇")))</f>
        <v>〇</v>
      </c>
      <c r="BT73" s="220"/>
      <c r="BU73" s="220"/>
      <c r="BV73" s="220"/>
      <c r="BW73" s="220" t="str">
        <f ca="1">IF(COUNTIF(空き状況確認テーブル!BW79:BZ79,"×")&lt;&gt;0,"×",IF(COUNTIF(空き状況確認テーブル!BW79:BZ79,"△")&lt;&gt;0,"△",IF(COUNTIF(空き状況確認テーブル!BW79:BZ79,"△")&lt;&gt;0,"△","〇")))</f>
        <v>〇</v>
      </c>
      <c r="BX73" s="220"/>
      <c r="BY73" s="220"/>
      <c r="BZ73" s="220"/>
      <c r="CA73" s="220" t="str">
        <f ca="1">IF(COUNTIF(空き状況確認テーブル!CA79:CD79,"×")&lt;&gt;0,"×",IF(COUNTIF(空き状況確認テーブル!CA79:CD79,"△")&lt;&gt;0,"△",IF(COUNTIF(空き状況確認テーブル!CA79:CD79,"△")&lt;&gt;0,"△","〇")))</f>
        <v>△</v>
      </c>
      <c r="CB73" s="220"/>
      <c r="CC73" s="220"/>
      <c r="CD73" s="220"/>
      <c r="CE73" s="217" t="str">
        <f ca="1">IF(COUNTIF(空き状況確認テーブル!CE79:CG79,"×")&lt;&gt;0,"×",IF(COUNTIF(空き状況確認テーブル!CE79:CG79,"△")&lt;&gt;0,"△",IF(COUNTIF(空き状況確認テーブル!CE79:CG79,"△")&lt;&gt;0,"△","〇")))</f>
        <v>△</v>
      </c>
      <c r="CF73" s="218"/>
      <c r="CG73" s="221"/>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0" t="str">
        <f ca="1">IF(COUNTIF(空き状況確認テーブル!CQ79:CT79,"×")&lt;&gt;0,"×",IF(COUNTIF(空き状況確認テーブル!CQ79:CT79,"△")&lt;&gt;0,"△",IF(COUNTIF(空き状況確認テーブル!CQ79:CT79,"△")&lt;&gt;0,"△","〇")))</f>
        <v>〇</v>
      </c>
      <c r="CR73" s="220"/>
      <c r="CS73" s="220"/>
      <c r="CT73" s="220"/>
      <c r="CU73" s="220" t="str">
        <f ca="1">IF(COUNTIF(空き状況確認テーブル!CU79:CX79,"×")&lt;&gt;0,"×",IF(COUNTIF(空き状況確認テーブル!CU79:CX79,"△")&lt;&gt;0,"△",IF(COUNTIF(空き状況確認テーブル!CU79:CX79,"△")&lt;&gt;0,"△","〇")))</f>
        <v>〇</v>
      </c>
      <c r="CV73" s="220"/>
      <c r="CW73" s="220"/>
      <c r="CX73" s="220"/>
      <c r="CY73" s="220" t="str">
        <f ca="1">IF(COUNTIF(空き状況確認テーブル!CY79:DB79,"×")&lt;&gt;0,"×",IF(COUNTIF(空き状況確認テーブル!CY79:DB79,"△")&lt;&gt;0,"△",IF(COUNTIF(空き状況確認テーブル!CY79:DB79,"△")&lt;&gt;0,"△","〇")))</f>
        <v>△</v>
      </c>
      <c r="CZ73" s="220"/>
      <c r="DA73" s="220"/>
      <c r="DB73" s="220"/>
      <c r="DC73" s="217" t="str">
        <f ca="1">IF(COUNTIF(空き状況確認テーブル!DC79:DE79,"×")&lt;&gt;0,"×",IF(COUNTIF(空き状況確認テーブル!DC79:DE79,"△")&lt;&gt;0,"△",IF(COUNTIF(空き状況確認テーブル!DC79:DE79,"△")&lt;&gt;0,"△","〇")))</f>
        <v>△</v>
      </c>
      <c r="DD73" s="218"/>
      <c r="DE73" s="221"/>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0" t="str">
        <f ca="1">IF(COUNTIF(空き状況確認テーブル!DO79:DR79,"×")&lt;&gt;0,"×",IF(COUNTIF(空き状況確認テーブル!DO79:DR79,"△")&lt;&gt;0,"△",IF(COUNTIF(空き状況確認テーブル!DO79:DR79,"△")&lt;&gt;0,"△","〇")))</f>
        <v>〇</v>
      </c>
      <c r="DP73" s="220"/>
      <c r="DQ73" s="220"/>
      <c r="DR73" s="220"/>
      <c r="DS73" s="220" t="str">
        <f ca="1">IF(COUNTIF(空き状況確認テーブル!DS79:DV79,"×")&lt;&gt;0,"×",IF(COUNTIF(空き状況確認テーブル!DS79:DV79,"△")&lt;&gt;0,"△",IF(COUNTIF(空き状況確認テーブル!DS79:DV79,"△")&lt;&gt;0,"△","〇")))</f>
        <v>〇</v>
      </c>
      <c r="DT73" s="220"/>
      <c r="DU73" s="220"/>
      <c r="DV73" s="220"/>
      <c r="DW73" s="220" t="str">
        <f ca="1">IF(COUNTIF(空き状況確認テーブル!DW79:DZ79,"×")&lt;&gt;0,"×",IF(COUNTIF(空き状況確認テーブル!DW79:DZ79,"△")&lt;&gt;0,"△",IF(COUNTIF(空き状況確認テーブル!DW79:DZ79,"△")&lt;&gt;0,"△","〇")))</f>
        <v>△</v>
      </c>
      <c r="DX73" s="220"/>
      <c r="DY73" s="220"/>
      <c r="DZ73" s="220"/>
      <c r="EA73" s="217" t="str">
        <f ca="1">IF(COUNTIF(空き状況確認テーブル!EA79:EC79,"×")&lt;&gt;0,"×",IF(COUNTIF(空き状況確認テーブル!EA79:EC79,"△")&lt;&gt;0,"△",IF(COUNTIF(空き状況確認テーブル!EA79:EC79,"△")&lt;&gt;0,"△","〇")))</f>
        <v>△</v>
      </c>
      <c r="EB73" s="218"/>
      <c r="EC73" s="221"/>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0" t="str">
        <f ca="1">IF(COUNTIF(空き状況確認テーブル!EM79:EP79,"×")&lt;&gt;0,"×",IF(COUNTIF(空き状況確認テーブル!EM79:EP79,"△")&lt;&gt;0,"△",IF(COUNTIF(空き状況確認テーブル!EM79:EP79,"△")&lt;&gt;0,"△","〇")))</f>
        <v>×</v>
      </c>
      <c r="EN73" s="220"/>
      <c r="EO73" s="220"/>
      <c r="EP73" s="220"/>
      <c r="EQ73" s="220" t="str">
        <f ca="1">IF(COUNTIF(空き状況確認テーブル!EQ79:ET79,"×")&lt;&gt;0,"×",IF(COUNTIF(空き状況確認テーブル!EQ79:ET79,"△")&lt;&gt;0,"△",IF(COUNTIF(空き状況確認テーブル!EQ79:ET79,"△")&lt;&gt;0,"△","〇")))</f>
        <v>×</v>
      </c>
      <c r="ER73" s="220"/>
      <c r="ES73" s="220"/>
      <c r="ET73" s="220"/>
      <c r="EU73" s="220" t="str">
        <f ca="1">IF(COUNTIF(空き状況確認テーブル!EU79:EX79,"×")&lt;&gt;0,"×",IF(COUNTIF(空き状況確認テーブル!EU79:EX79,"△")&lt;&gt;0,"△",IF(COUNTIF(空き状況確認テーブル!EU79:EX79,"△")&lt;&gt;0,"△","〇")))</f>
        <v>×</v>
      </c>
      <c r="EV73" s="220"/>
      <c r="EW73" s="220"/>
      <c r="EX73" s="220"/>
      <c r="EY73" s="217" t="str">
        <f ca="1">IF(COUNTIF(空き状況確認テーブル!EY79:FA79,"×")&lt;&gt;0,"×",IF(COUNTIF(空き状況確認テーブル!EY79:FA79,"△")&lt;&gt;0,"△",IF(COUNTIF(空き状況確認テーブル!EY79:FA79,"△")&lt;&gt;0,"△","〇")))</f>
        <v>×</v>
      </c>
      <c r="EZ73" s="218"/>
      <c r="FA73" s="221"/>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0" t="str">
        <f ca="1">IF(COUNTIF(空き状況確認テーブル!FK79:FN79,"×")&lt;&gt;0,"×",IF(COUNTIF(空き状況確認テーブル!FK79:FN79,"△")&lt;&gt;0,"△",IF(COUNTIF(空き状況確認テーブル!FK79:FN79,"△")&lt;&gt;0,"△","〇")))</f>
        <v>×</v>
      </c>
      <c r="FL73" s="220"/>
      <c r="FM73" s="220"/>
      <c r="FN73" s="220"/>
      <c r="FO73" s="220" t="str">
        <f ca="1">IF(COUNTIF(空き状況確認テーブル!FO79:FR79,"×")&lt;&gt;0,"×",IF(COUNTIF(空き状況確認テーブル!FO79:FR79,"△")&lt;&gt;0,"△",IF(COUNTIF(空き状況確認テーブル!FO79:FR79,"△")&lt;&gt;0,"△","〇")))</f>
        <v>×</v>
      </c>
      <c r="FP73" s="220"/>
      <c r="FQ73" s="220"/>
      <c r="FR73" s="220"/>
      <c r="FS73" s="220" t="str">
        <f ca="1">IF(COUNTIF(空き状況確認テーブル!FS79:FV79,"×")&lt;&gt;0,"×",IF(COUNTIF(空き状況確認テーブル!FS79:FV79,"△")&lt;&gt;0,"△",IF(COUNTIF(空き状況確認テーブル!FS79:FV79,"△")&lt;&gt;0,"△","〇")))</f>
        <v>×</v>
      </c>
      <c r="FT73" s="220"/>
      <c r="FU73" s="220"/>
      <c r="FV73" s="220"/>
      <c r="FW73" s="217" t="str">
        <f ca="1">IF(COUNTIF(空き状況確認テーブル!FW79:FY79,"×")&lt;&gt;0,"×",IF(COUNTIF(空き状況確認テーブル!FW79:FY79,"△")&lt;&gt;0,"△",IF(COUNTIF(空き状況確認テーブル!FW79:FY79,"△")&lt;&gt;0,"△","〇")))</f>
        <v>×</v>
      </c>
      <c r="FX73" s="218"/>
      <c r="FY73" s="221"/>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0" t="str">
        <f ca="1">IF(COUNTIF(空き状況確認テーブル!W80:Z80,"×")&lt;&gt;0,"×",IF(COUNTIF(空き状況確認テーブル!W80:Z80,"△")&lt;&gt;0,"△",IF(COUNTIF(空き状況確認テーブル!W80:Z80,"△")&lt;&gt;0,"△","〇")))</f>
        <v>〇</v>
      </c>
      <c r="X74" s="220"/>
      <c r="Y74" s="220"/>
      <c r="Z74" s="220"/>
      <c r="AA74" s="220" t="str">
        <f ca="1">IF(COUNTIF(空き状況確認テーブル!AA80:AD80,"×")&lt;&gt;0,"×",IF(COUNTIF(空き状況確認テーブル!AA80:AD80,"△")&lt;&gt;0,"△",IF(COUNTIF(空き状況確認テーブル!AA80:AD80,"△")&lt;&gt;0,"△","〇")))</f>
        <v>〇</v>
      </c>
      <c r="AB74" s="220"/>
      <c r="AC74" s="220"/>
      <c r="AD74" s="220"/>
      <c r="AE74" s="220" t="str">
        <f ca="1">IF(COUNTIF(空き状況確認テーブル!AE80:AH80,"×")&lt;&gt;0,"×",IF(COUNTIF(空き状況確認テーブル!AE80:AH80,"△")&lt;&gt;0,"△",IF(COUNTIF(空き状況確認テーブル!AE80:AH80,"△")&lt;&gt;0,"△","〇")))</f>
        <v>△</v>
      </c>
      <c r="AF74" s="220"/>
      <c r="AG74" s="220"/>
      <c r="AH74" s="220"/>
      <c r="AI74" s="217" t="str">
        <f ca="1">IF(COUNTIF(空き状況確認テーブル!AI80:AK80,"×")&lt;&gt;0,"×",IF(COUNTIF(空き状況確認テーブル!AI80:AK80,"△")&lt;&gt;0,"△",IF(COUNTIF(空き状況確認テーブル!AI80:AK80,"△")&lt;&gt;0,"△","〇")))</f>
        <v>△</v>
      </c>
      <c r="AJ74" s="218"/>
      <c r="AK74" s="221"/>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0" t="str">
        <f ca="1">IF(COUNTIF(空き状況確認テーブル!AU80:AX80,"×")&lt;&gt;0,"×",IF(COUNTIF(空き状況確認テーブル!AU80:AX80,"△")&lt;&gt;0,"△",IF(COUNTIF(空き状況確認テーブル!AU80:AX80,"△")&lt;&gt;0,"△","〇")))</f>
        <v>〇</v>
      </c>
      <c r="AV74" s="220"/>
      <c r="AW74" s="220"/>
      <c r="AX74" s="220"/>
      <c r="AY74" s="220" t="str">
        <f ca="1">IF(COUNTIF(空き状況確認テーブル!AY80:BB80,"×")&lt;&gt;0,"×",IF(COUNTIF(空き状況確認テーブル!AY80:BB80,"△")&lt;&gt;0,"△",IF(COUNTIF(空き状況確認テーブル!AY80:BB80,"△")&lt;&gt;0,"△","〇")))</f>
        <v>〇</v>
      </c>
      <c r="AZ74" s="220"/>
      <c r="BA74" s="220"/>
      <c r="BB74" s="220"/>
      <c r="BC74" s="220" t="str">
        <f ca="1">IF(COUNTIF(空き状況確認テーブル!BC80:BF80,"×")&lt;&gt;0,"×",IF(COUNTIF(空き状況確認テーブル!BC80:BF80,"△")&lt;&gt;0,"△",IF(COUNTIF(空き状況確認テーブル!BC80:BF80,"△")&lt;&gt;0,"△","〇")))</f>
        <v>△</v>
      </c>
      <c r="BD74" s="220"/>
      <c r="BE74" s="220"/>
      <c r="BF74" s="220"/>
      <c r="BG74" s="217" t="str">
        <f ca="1">IF(COUNTIF(空き状況確認テーブル!BG80:BI80,"×")&lt;&gt;0,"×",IF(COUNTIF(空き状況確認テーブル!BG80:BI80,"△")&lt;&gt;0,"△",IF(COUNTIF(空き状況確認テーブル!BG80:BI80,"△")&lt;&gt;0,"△","〇")))</f>
        <v>△</v>
      </c>
      <c r="BH74" s="218"/>
      <c r="BI74" s="221"/>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0" t="str">
        <f ca="1">IF(COUNTIF(空き状況確認テーブル!BS80:BV80,"×")&lt;&gt;0,"×",IF(COUNTIF(空き状況確認テーブル!BS80:BV80,"△")&lt;&gt;0,"△",IF(COUNTIF(空き状況確認テーブル!BS80:BV80,"△")&lt;&gt;0,"△","〇")))</f>
        <v>〇</v>
      </c>
      <c r="BT74" s="220"/>
      <c r="BU74" s="220"/>
      <c r="BV74" s="220"/>
      <c r="BW74" s="220" t="str">
        <f ca="1">IF(COUNTIF(空き状況確認テーブル!BW80:BZ80,"×")&lt;&gt;0,"×",IF(COUNTIF(空き状況確認テーブル!BW80:BZ80,"△")&lt;&gt;0,"△",IF(COUNTIF(空き状況確認テーブル!BW80:BZ80,"△")&lt;&gt;0,"△","〇")))</f>
        <v>〇</v>
      </c>
      <c r="BX74" s="220"/>
      <c r="BY74" s="220"/>
      <c r="BZ74" s="220"/>
      <c r="CA74" s="220" t="str">
        <f ca="1">IF(COUNTIF(空き状況確認テーブル!CA80:CD80,"×")&lt;&gt;0,"×",IF(COUNTIF(空き状況確認テーブル!CA80:CD80,"△")&lt;&gt;0,"△",IF(COUNTIF(空き状況確認テーブル!CA80:CD80,"△")&lt;&gt;0,"△","〇")))</f>
        <v>△</v>
      </c>
      <c r="CB74" s="220"/>
      <c r="CC74" s="220"/>
      <c r="CD74" s="220"/>
      <c r="CE74" s="217" t="str">
        <f ca="1">IF(COUNTIF(空き状況確認テーブル!CE80:CG80,"×")&lt;&gt;0,"×",IF(COUNTIF(空き状況確認テーブル!CE80:CG80,"△")&lt;&gt;0,"△",IF(COUNTIF(空き状況確認テーブル!CE80:CG80,"△")&lt;&gt;0,"△","〇")))</f>
        <v>△</v>
      </c>
      <c r="CF74" s="218"/>
      <c r="CG74" s="221"/>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0" t="str">
        <f ca="1">IF(COUNTIF(空き状況確認テーブル!CQ80:CT80,"×")&lt;&gt;0,"×",IF(COUNTIF(空き状況確認テーブル!CQ80:CT80,"△")&lt;&gt;0,"△",IF(COUNTIF(空き状況確認テーブル!CQ80:CT80,"△")&lt;&gt;0,"△","〇")))</f>
        <v>〇</v>
      </c>
      <c r="CR74" s="220"/>
      <c r="CS74" s="220"/>
      <c r="CT74" s="220"/>
      <c r="CU74" s="220" t="str">
        <f ca="1">IF(COUNTIF(空き状況確認テーブル!CU80:CX80,"×")&lt;&gt;0,"×",IF(COUNTIF(空き状況確認テーブル!CU80:CX80,"△")&lt;&gt;0,"△",IF(COUNTIF(空き状況確認テーブル!CU80:CX80,"△")&lt;&gt;0,"△","〇")))</f>
        <v>〇</v>
      </c>
      <c r="CV74" s="220"/>
      <c r="CW74" s="220"/>
      <c r="CX74" s="220"/>
      <c r="CY74" s="220" t="str">
        <f ca="1">IF(COUNTIF(空き状況確認テーブル!CY80:DB80,"×")&lt;&gt;0,"×",IF(COUNTIF(空き状況確認テーブル!CY80:DB80,"△")&lt;&gt;0,"△",IF(COUNTIF(空き状況確認テーブル!CY80:DB80,"△")&lt;&gt;0,"△","〇")))</f>
        <v>△</v>
      </c>
      <c r="CZ74" s="220"/>
      <c r="DA74" s="220"/>
      <c r="DB74" s="220"/>
      <c r="DC74" s="217" t="str">
        <f ca="1">IF(COUNTIF(空き状況確認テーブル!DC80:DE80,"×")&lt;&gt;0,"×",IF(COUNTIF(空き状況確認テーブル!DC80:DE80,"△")&lt;&gt;0,"△",IF(COUNTIF(空き状況確認テーブル!DC80:DE80,"△")&lt;&gt;0,"△","〇")))</f>
        <v>△</v>
      </c>
      <c r="DD74" s="218"/>
      <c r="DE74" s="221"/>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0" t="str">
        <f ca="1">IF(COUNTIF(空き状況確認テーブル!DO80:DR80,"×")&lt;&gt;0,"×",IF(COUNTIF(空き状況確認テーブル!DO80:DR80,"△")&lt;&gt;0,"△",IF(COUNTIF(空き状況確認テーブル!DO80:DR80,"△")&lt;&gt;0,"△","〇")))</f>
        <v>〇</v>
      </c>
      <c r="DP74" s="220"/>
      <c r="DQ74" s="220"/>
      <c r="DR74" s="220"/>
      <c r="DS74" s="220" t="str">
        <f ca="1">IF(COUNTIF(空き状況確認テーブル!DS80:DV80,"×")&lt;&gt;0,"×",IF(COUNTIF(空き状況確認テーブル!DS80:DV80,"△")&lt;&gt;0,"△",IF(COUNTIF(空き状況確認テーブル!DS80:DV80,"△")&lt;&gt;0,"△","〇")))</f>
        <v>〇</v>
      </c>
      <c r="DT74" s="220"/>
      <c r="DU74" s="220"/>
      <c r="DV74" s="220"/>
      <c r="DW74" s="220" t="str">
        <f ca="1">IF(COUNTIF(空き状況確認テーブル!DW80:DZ80,"×")&lt;&gt;0,"×",IF(COUNTIF(空き状況確認テーブル!DW80:DZ80,"△")&lt;&gt;0,"△",IF(COUNTIF(空き状況確認テーブル!DW80:DZ80,"△")&lt;&gt;0,"△","〇")))</f>
        <v>△</v>
      </c>
      <c r="DX74" s="220"/>
      <c r="DY74" s="220"/>
      <c r="DZ74" s="220"/>
      <c r="EA74" s="217" t="str">
        <f ca="1">IF(COUNTIF(空き状況確認テーブル!EA80:EC80,"×")&lt;&gt;0,"×",IF(COUNTIF(空き状況確認テーブル!EA80:EC80,"△")&lt;&gt;0,"△",IF(COUNTIF(空き状況確認テーブル!EA80:EC80,"△")&lt;&gt;0,"△","〇")))</f>
        <v>△</v>
      </c>
      <c r="EB74" s="218"/>
      <c r="EC74" s="221"/>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0" t="str">
        <f ca="1">IF(COUNTIF(空き状況確認テーブル!EM80:EP80,"×")&lt;&gt;0,"×",IF(COUNTIF(空き状況確認テーブル!EM80:EP80,"△")&lt;&gt;0,"△",IF(COUNTIF(空き状況確認テーブル!EM80:EP80,"△")&lt;&gt;0,"△","〇")))</f>
        <v>×</v>
      </c>
      <c r="EN74" s="220"/>
      <c r="EO74" s="220"/>
      <c r="EP74" s="220"/>
      <c r="EQ74" s="220" t="str">
        <f ca="1">IF(COUNTIF(空き状況確認テーブル!EQ80:ET80,"×")&lt;&gt;0,"×",IF(COUNTIF(空き状況確認テーブル!EQ80:ET80,"△")&lt;&gt;0,"△",IF(COUNTIF(空き状況確認テーブル!EQ80:ET80,"△")&lt;&gt;0,"△","〇")))</f>
        <v>×</v>
      </c>
      <c r="ER74" s="220"/>
      <c r="ES74" s="220"/>
      <c r="ET74" s="220"/>
      <c r="EU74" s="220" t="str">
        <f ca="1">IF(COUNTIF(空き状況確認テーブル!EU80:EX80,"×")&lt;&gt;0,"×",IF(COUNTIF(空き状況確認テーブル!EU80:EX80,"△")&lt;&gt;0,"△",IF(COUNTIF(空き状況確認テーブル!EU80:EX80,"△")&lt;&gt;0,"△","〇")))</f>
        <v>×</v>
      </c>
      <c r="EV74" s="220"/>
      <c r="EW74" s="220"/>
      <c r="EX74" s="220"/>
      <c r="EY74" s="217" t="str">
        <f ca="1">IF(COUNTIF(空き状況確認テーブル!EY80:FA80,"×")&lt;&gt;0,"×",IF(COUNTIF(空き状況確認テーブル!EY80:FA80,"△")&lt;&gt;0,"△",IF(COUNTIF(空き状況確認テーブル!EY80:FA80,"△")&lt;&gt;0,"△","〇")))</f>
        <v>×</v>
      </c>
      <c r="EZ74" s="218"/>
      <c r="FA74" s="221"/>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0" t="str">
        <f ca="1">IF(COUNTIF(空き状況確認テーブル!FK80:FN80,"×")&lt;&gt;0,"×",IF(COUNTIF(空き状況確認テーブル!FK80:FN80,"△")&lt;&gt;0,"△",IF(COUNTIF(空き状況確認テーブル!FK80:FN80,"△")&lt;&gt;0,"△","〇")))</f>
        <v>×</v>
      </c>
      <c r="FL74" s="220"/>
      <c r="FM74" s="220"/>
      <c r="FN74" s="220"/>
      <c r="FO74" s="220" t="str">
        <f ca="1">IF(COUNTIF(空き状況確認テーブル!FO80:FR80,"×")&lt;&gt;0,"×",IF(COUNTIF(空き状況確認テーブル!FO80:FR80,"△")&lt;&gt;0,"△",IF(COUNTIF(空き状況確認テーブル!FO80:FR80,"△")&lt;&gt;0,"△","〇")))</f>
        <v>×</v>
      </c>
      <c r="FP74" s="220"/>
      <c r="FQ74" s="220"/>
      <c r="FR74" s="220"/>
      <c r="FS74" s="220" t="str">
        <f ca="1">IF(COUNTIF(空き状況確認テーブル!FS80:FV80,"×")&lt;&gt;0,"×",IF(COUNTIF(空き状況確認テーブル!FS80:FV80,"△")&lt;&gt;0,"△",IF(COUNTIF(空き状況確認テーブル!FS80:FV80,"△")&lt;&gt;0,"△","〇")))</f>
        <v>×</v>
      </c>
      <c r="FT74" s="220"/>
      <c r="FU74" s="220"/>
      <c r="FV74" s="220"/>
      <c r="FW74" s="217" t="str">
        <f ca="1">IF(COUNTIF(空き状況確認テーブル!FW80:FY80,"×")&lt;&gt;0,"×",IF(COUNTIF(空き状況確認テーブル!FW80:FY80,"△")&lt;&gt;0,"△",IF(COUNTIF(空き状況確認テーブル!FW80:FY80,"△")&lt;&gt;0,"△","〇")))</f>
        <v>×</v>
      </c>
      <c r="FX74" s="218"/>
      <c r="FY74" s="221"/>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0" t="str">
        <f ca="1">IF(COUNTIF(空き状況確認テーブル!W81:Z81,"×")&lt;&gt;0,"×",IF(COUNTIF(空き状況確認テーブル!W81:Z81,"△")&lt;&gt;0,"△",IF(COUNTIF(空き状況確認テーブル!W81:Z81,"△")&lt;&gt;0,"△","〇")))</f>
        <v>〇</v>
      </c>
      <c r="X75" s="220"/>
      <c r="Y75" s="220"/>
      <c r="Z75" s="220"/>
      <c r="AA75" s="220" t="str">
        <f ca="1">IF(COUNTIF(空き状況確認テーブル!AA81:AD81,"×")&lt;&gt;0,"×",IF(COUNTIF(空き状況確認テーブル!AA81:AD81,"△")&lt;&gt;0,"△",IF(COUNTIF(空き状況確認テーブル!AA81:AD81,"△")&lt;&gt;0,"△","〇")))</f>
        <v>〇</v>
      </c>
      <c r="AB75" s="220"/>
      <c r="AC75" s="220"/>
      <c r="AD75" s="220"/>
      <c r="AE75" s="220" t="str">
        <f ca="1">IF(COUNTIF(空き状況確認テーブル!AE81:AH81,"×")&lt;&gt;0,"×",IF(COUNTIF(空き状況確認テーブル!AE81:AH81,"△")&lt;&gt;0,"△",IF(COUNTIF(空き状況確認テーブル!AE81:AH81,"△")&lt;&gt;0,"△","〇")))</f>
        <v>△</v>
      </c>
      <c r="AF75" s="220"/>
      <c r="AG75" s="220"/>
      <c r="AH75" s="220"/>
      <c r="AI75" s="217" t="str">
        <f ca="1">IF(COUNTIF(空き状況確認テーブル!AI81:AK81,"×")&lt;&gt;0,"×",IF(COUNTIF(空き状況確認テーブル!AI81:AK81,"△")&lt;&gt;0,"△",IF(COUNTIF(空き状況確認テーブル!AI81:AK81,"△")&lt;&gt;0,"△","〇")))</f>
        <v>△</v>
      </c>
      <c r="AJ75" s="218"/>
      <c r="AK75" s="221"/>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0" t="str">
        <f ca="1">IF(COUNTIF(空き状況確認テーブル!AU81:AX81,"×")&lt;&gt;0,"×",IF(COUNTIF(空き状況確認テーブル!AU81:AX81,"△")&lt;&gt;0,"△",IF(COUNTIF(空き状況確認テーブル!AU81:AX81,"△")&lt;&gt;0,"△","〇")))</f>
        <v>〇</v>
      </c>
      <c r="AV75" s="220"/>
      <c r="AW75" s="220"/>
      <c r="AX75" s="220"/>
      <c r="AY75" s="220" t="str">
        <f ca="1">IF(COUNTIF(空き状況確認テーブル!AY81:BB81,"×")&lt;&gt;0,"×",IF(COUNTIF(空き状況確認テーブル!AY81:BB81,"△")&lt;&gt;0,"△",IF(COUNTIF(空き状況確認テーブル!AY81:BB81,"△")&lt;&gt;0,"△","〇")))</f>
        <v>〇</v>
      </c>
      <c r="AZ75" s="220"/>
      <c r="BA75" s="220"/>
      <c r="BB75" s="220"/>
      <c r="BC75" s="220" t="str">
        <f ca="1">IF(COUNTIF(空き状況確認テーブル!BC81:BF81,"×")&lt;&gt;0,"×",IF(COUNTIF(空き状況確認テーブル!BC81:BF81,"△")&lt;&gt;0,"△",IF(COUNTIF(空き状況確認テーブル!BC81:BF81,"△")&lt;&gt;0,"△","〇")))</f>
        <v>△</v>
      </c>
      <c r="BD75" s="220"/>
      <c r="BE75" s="220"/>
      <c r="BF75" s="220"/>
      <c r="BG75" s="217" t="str">
        <f ca="1">IF(COUNTIF(空き状況確認テーブル!BG81:BI81,"×")&lt;&gt;0,"×",IF(COUNTIF(空き状況確認テーブル!BG81:BI81,"△")&lt;&gt;0,"△",IF(COUNTIF(空き状況確認テーブル!BG81:BI81,"△")&lt;&gt;0,"△","〇")))</f>
        <v>△</v>
      </c>
      <c r="BH75" s="218"/>
      <c r="BI75" s="221"/>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0" t="str">
        <f ca="1">IF(COUNTIF(空き状況確認テーブル!BS81:BV81,"×")&lt;&gt;0,"×",IF(COUNTIF(空き状況確認テーブル!BS81:BV81,"△")&lt;&gt;0,"△",IF(COUNTIF(空き状況確認テーブル!BS81:BV81,"△")&lt;&gt;0,"△","〇")))</f>
        <v>〇</v>
      </c>
      <c r="BT75" s="220"/>
      <c r="BU75" s="220"/>
      <c r="BV75" s="220"/>
      <c r="BW75" s="220" t="str">
        <f ca="1">IF(COUNTIF(空き状況確認テーブル!BW81:BZ81,"×")&lt;&gt;0,"×",IF(COUNTIF(空き状況確認テーブル!BW81:BZ81,"△")&lt;&gt;0,"△",IF(COUNTIF(空き状況確認テーブル!BW81:BZ81,"△")&lt;&gt;0,"△","〇")))</f>
        <v>〇</v>
      </c>
      <c r="BX75" s="220"/>
      <c r="BY75" s="220"/>
      <c r="BZ75" s="220"/>
      <c r="CA75" s="220" t="str">
        <f ca="1">IF(COUNTIF(空き状況確認テーブル!CA81:CD81,"×")&lt;&gt;0,"×",IF(COUNTIF(空き状況確認テーブル!CA81:CD81,"△")&lt;&gt;0,"△",IF(COUNTIF(空き状況確認テーブル!CA81:CD81,"△")&lt;&gt;0,"△","〇")))</f>
        <v>△</v>
      </c>
      <c r="CB75" s="220"/>
      <c r="CC75" s="220"/>
      <c r="CD75" s="220"/>
      <c r="CE75" s="217" t="str">
        <f ca="1">IF(COUNTIF(空き状況確認テーブル!CE81:CG81,"×")&lt;&gt;0,"×",IF(COUNTIF(空き状況確認テーブル!CE81:CG81,"△")&lt;&gt;0,"△",IF(COUNTIF(空き状況確認テーブル!CE81:CG81,"△")&lt;&gt;0,"△","〇")))</f>
        <v>△</v>
      </c>
      <c r="CF75" s="218"/>
      <c r="CG75" s="221"/>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0" t="str">
        <f ca="1">IF(COUNTIF(空き状況確認テーブル!CQ81:CT81,"×")&lt;&gt;0,"×",IF(COUNTIF(空き状況確認テーブル!CQ81:CT81,"△")&lt;&gt;0,"△",IF(COUNTIF(空き状況確認テーブル!CQ81:CT81,"△")&lt;&gt;0,"△","〇")))</f>
        <v>×</v>
      </c>
      <c r="CR75" s="220"/>
      <c r="CS75" s="220"/>
      <c r="CT75" s="220"/>
      <c r="CU75" s="220" t="str">
        <f ca="1">IF(COUNTIF(空き状況確認テーブル!CU81:CX81,"×")&lt;&gt;0,"×",IF(COUNTIF(空き状況確認テーブル!CU81:CX81,"△")&lt;&gt;0,"△",IF(COUNTIF(空き状況確認テーブル!CU81:CX81,"△")&lt;&gt;0,"△","〇")))</f>
        <v>×</v>
      </c>
      <c r="CV75" s="220"/>
      <c r="CW75" s="220"/>
      <c r="CX75" s="220"/>
      <c r="CY75" s="220" t="str">
        <f ca="1">IF(COUNTIF(空き状況確認テーブル!CY81:DB81,"×")&lt;&gt;0,"×",IF(COUNTIF(空き状況確認テーブル!CY81:DB81,"△")&lt;&gt;0,"△",IF(COUNTIF(空き状況確認テーブル!CY81:DB81,"△")&lt;&gt;0,"△","〇")))</f>
        <v>△</v>
      </c>
      <c r="CZ75" s="220"/>
      <c r="DA75" s="220"/>
      <c r="DB75" s="220"/>
      <c r="DC75" s="217" t="str">
        <f ca="1">IF(COUNTIF(空き状況確認テーブル!DC81:DE81,"×")&lt;&gt;0,"×",IF(COUNTIF(空き状況確認テーブル!DC81:DE81,"△")&lt;&gt;0,"△",IF(COUNTIF(空き状況確認テーブル!DC81:DE81,"△")&lt;&gt;0,"△","〇")))</f>
        <v>△</v>
      </c>
      <c r="DD75" s="218"/>
      <c r="DE75" s="221"/>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0" t="str">
        <f ca="1">IF(COUNTIF(空き状況確認テーブル!DO81:DR81,"×")&lt;&gt;0,"×",IF(COUNTIF(空き状況確認テーブル!DO81:DR81,"△")&lt;&gt;0,"△",IF(COUNTIF(空き状況確認テーブル!DO81:DR81,"△")&lt;&gt;0,"△","〇")))</f>
        <v>〇</v>
      </c>
      <c r="DP75" s="220"/>
      <c r="DQ75" s="220"/>
      <c r="DR75" s="220"/>
      <c r="DS75" s="220" t="str">
        <f ca="1">IF(COUNTIF(空き状況確認テーブル!DS81:DV81,"×")&lt;&gt;0,"×",IF(COUNTIF(空き状況確認テーブル!DS81:DV81,"△")&lt;&gt;0,"△",IF(COUNTIF(空き状況確認テーブル!DS81:DV81,"△")&lt;&gt;0,"△","〇")))</f>
        <v>〇</v>
      </c>
      <c r="DT75" s="220"/>
      <c r="DU75" s="220"/>
      <c r="DV75" s="220"/>
      <c r="DW75" s="220" t="str">
        <f ca="1">IF(COUNTIF(空き状況確認テーブル!DW81:DZ81,"×")&lt;&gt;0,"×",IF(COUNTIF(空き状況確認テーブル!DW81:DZ81,"△")&lt;&gt;0,"△",IF(COUNTIF(空き状況確認テーブル!DW81:DZ81,"△")&lt;&gt;0,"△","〇")))</f>
        <v>△</v>
      </c>
      <c r="DX75" s="220"/>
      <c r="DY75" s="220"/>
      <c r="DZ75" s="220"/>
      <c r="EA75" s="217" t="str">
        <f ca="1">IF(COUNTIF(空き状況確認テーブル!EA81:EC81,"×")&lt;&gt;0,"×",IF(COUNTIF(空き状況確認テーブル!EA81:EC81,"△")&lt;&gt;0,"△",IF(COUNTIF(空き状況確認テーブル!EA81:EC81,"△")&lt;&gt;0,"△","〇")))</f>
        <v>△</v>
      </c>
      <c r="EB75" s="218"/>
      <c r="EC75" s="221"/>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0" t="str">
        <f ca="1">IF(COUNTIF(空き状況確認テーブル!EM81:EP81,"×")&lt;&gt;0,"×",IF(COUNTIF(空き状況確認テーブル!EM81:EP81,"△")&lt;&gt;0,"△",IF(COUNTIF(空き状況確認テーブル!EM81:EP81,"△")&lt;&gt;0,"△","〇")))</f>
        <v>×</v>
      </c>
      <c r="EN75" s="220"/>
      <c r="EO75" s="220"/>
      <c r="EP75" s="220"/>
      <c r="EQ75" s="220" t="str">
        <f ca="1">IF(COUNTIF(空き状況確認テーブル!EQ81:ET81,"×")&lt;&gt;0,"×",IF(COUNTIF(空き状況確認テーブル!EQ81:ET81,"△")&lt;&gt;0,"△",IF(COUNTIF(空き状況確認テーブル!EQ81:ET81,"△")&lt;&gt;0,"△","〇")))</f>
        <v>×</v>
      </c>
      <c r="ER75" s="220"/>
      <c r="ES75" s="220"/>
      <c r="ET75" s="220"/>
      <c r="EU75" s="220" t="str">
        <f ca="1">IF(COUNTIF(空き状況確認テーブル!EU81:EX81,"×")&lt;&gt;0,"×",IF(COUNTIF(空き状況確認テーブル!EU81:EX81,"△")&lt;&gt;0,"△",IF(COUNTIF(空き状況確認テーブル!EU81:EX81,"△")&lt;&gt;0,"△","〇")))</f>
        <v>×</v>
      </c>
      <c r="EV75" s="220"/>
      <c r="EW75" s="220"/>
      <c r="EX75" s="220"/>
      <c r="EY75" s="217" t="str">
        <f ca="1">IF(COUNTIF(空き状況確認テーブル!EY81:FA81,"×")&lt;&gt;0,"×",IF(COUNTIF(空き状況確認テーブル!EY81:FA81,"△")&lt;&gt;0,"△",IF(COUNTIF(空き状況確認テーブル!EY81:FA81,"△")&lt;&gt;0,"△","〇")))</f>
        <v>×</v>
      </c>
      <c r="EZ75" s="218"/>
      <c r="FA75" s="221"/>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0" t="str">
        <f ca="1">IF(COUNTIF(空き状況確認テーブル!FK81:FN81,"×")&lt;&gt;0,"×",IF(COUNTIF(空き状況確認テーブル!FK81:FN81,"△")&lt;&gt;0,"△",IF(COUNTIF(空き状況確認テーブル!FK81:FN81,"△")&lt;&gt;0,"△","〇")))</f>
        <v>×</v>
      </c>
      <c r="FL75" s="220"/>
      <c r="FM75" s="220"/>
      <c r="FN75" s="220"/>
      <c r="FO75" s="220" t="str">
        <f ca="1">IF(COUNTIF(空き状況確認テーブル!FO81:FR81,"×")&lt;&gt;0,"×",IF(COUNTIF(空き状況確認テーブル!FO81:FR81,"△")&lt;&gt;0,"△",IF(COUNTIF(空き状況確認テーブル!FO81:FR81,"△")&lt;&gt;0,"△","〇")))</f>
        <v>×</v>
      </c>
      <c r="FP75" s="220"/>
      <c r="FQ75" s="220"/>
      <c r="FR75" s="220"/>
      <c r="FS75" s="220" t="str">
        <f ca="1">IF(COUNTIF(空き状況確認テーブル!FS81:FV81,"×")&lt;&gt;0,"×",IF(COUNTIF(空き状況確認テーブル!FS81:FV81,"△")&lt;&gt;0,"△",IF(COUNTIF(空き状況確認テーブル!FS81:FV81,"△")&lt;&gt;0,"△","〇")))</f>
        <v>×</v>
      </c>
      <c r="FT75" s="220"/>
      <c r="FU75" s="220"/>
      <c r="FV75" s="220"/>
      <c r="FW75" s="217" t="str">
        <f ca="1">IF(COUNTIF(空き状況確認テーブル!FW81:FY81,"×")&lt;&gt;0,"×",IF(COUNTIF(空き状況確認テーブル!FW81:FY81,"△")&lt;&gt;0,"△",IF(COUNTIF(空き状況確認テーブル!FW81:FY81,"△")&lt;&gt;0,"△","〇")))</f>
        <v>×</v>
      </c>
      <c r="FX75" s="218"/>
      <c r="FY75" s="221"/>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0" t="str">
        <f ca="1">IF(COUNTIF(空き状況確認テーブル!W82:Z82,"×")&lt;&gt;0,"×",IF(COUNTIF(空き状況確認テーブル!W82:Z82,"△")&lt;&gt;0,"△",IF(COUNTIF(空き状況確認テーブル!W82:Z82,"△")&lt;&gt;0,"△","〇")))</f>
        <v>〇</v>
      </c>
      <c r="X76" s="220"/>
      <c r="Y76" s="220"/>
      <c r="Z76" s="220"/>
      <c r="AA76" s="220" t="str">
        <f ca="1">IF(COUNTIF(空き状況確認テーブル!AA82:AD82,"×")&lt;&gt;0,"×",IF(COUNTIF(空き状況確認テーブル!AA82:AD82,"△")&lt;&gt;0,"△",IF(COUNTIF(空き状況確認テーブル!AA82:AD82,"△")&lt;&gt;0,"△","〇")))</f>
        <v>〇</v>
      </c>
      <c r="AB76" s="220"/>
      <c r="AC76" s="220"/>
      <c r="AD76" s="220"/>
      <c r="AE76" s="220" t="str">
        <f ca="1">IF(COUNTIF(空き状況確認テーブル!AE82:AH82,"×")&lt;&gt;0,"×",IF(COUNTIF(空き状況確認テーブル!AE82:AH82,"△")&lt;&gt;0,"△",IF(COUNTIF(空き状況確認テーブル!AE82:AH82,"△")&lt;&gt;0,"△","〇")))</f>
        <v>△</v>
      </c>
      <c r="AF76" s="220"/>
      <c r="AG76" s="220"/>
      <c r="AH76" s="220"/>
      <c r="AI76" s="217" t="str">
        <f ca="1">IF(COUNTIF(空き状況確認テーブル!AI82:AK82,"×")&lt;&gt;0,"×",IF(COUNTIF(空き状況確認テーブル!AI82:AK82,"△")&lt;&gt;0,"△",IF(COUNTIF(空き状況確認テーブル!AI82:AK82,"△")&lt;&gt;0,"△","〇")))</f>
        <v>△</v>
      </c>
      <c r="AJ76" s="218"/>
      <c r="AK76" s="221"/>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0" t="str">
        <f ca="1">IF(COUNTIF(空き状況確認テーブル!AU82:AX82,"×")&lt;&gt;0,"×",IF(COUNTIF(空き状況確認テーブル!AU82:AX82,"△")&lt;&gt;0,"△",IF(COUNTIF(空き状況確認テーブル!AU82:AX82,"△")&lt;&gt;0,"△","〇")))</f>
        <v>〇</v>
      </c>
      <c r="AV76" s="220"/>
      <c r="AW76" s="220"/>
      <c r="AX76" s="220"/>
      <c r="AY76" s="220" t="str">
        <f ca="1">IF(COUNTIF(空き状況確認テーブル!AY82:BB82,"×")&lt;&gt;0,"×",IF(COUNTIF(空き状況確認テーブル!AY82:BB82,"△")&lt;&gt;0,"△",IF(COUNTIF(空き状況確認テーブル!AY82:BB82,"△")&lt;&gt;0,"△","〇")))</f>
        <v>〇</v>
      </c>
      <c r="AZ76" s="220"/>
      <c r="BA76" s="220"/>
      <c r="BB76" s="220"/>
      <c r="BC76" s="220" t="str">
        <f ca="1">IF(COUNTIF(空き状況確認テーブル!BC82:BF82,"×")&lt;&gt;0,"×",IF(COUNTIF(空き状況確認テーブル!BC82:BF82,"△")&lt;&gt;0,"△",IF(COUNTIF(空き状況確認テーブル!BC82:BF82,"△")&lt;&gt;0,"△","〇")))</f>
        <v>△</v>
      </c>
      <c r="BD76" s="220"/>
      <c r="BE76" s="220"/>
      <c r="BF76" s="220"/>
      <c r="BG76" s="217" t="str">
        <f ca="1">IF(COUNTIF(空き状況確認テーブル!BG82:BI82,"×")&lt;&gt;0,"×",IF(COUNTIF(空き状況確認テーブル!BG82:BI82,"△")&lt;&gt;0,"△",IF(COUNTIF(空き状況確認テーブル!BG82:BI82,"△")&lt;&gt;0,"△","〇")))</f>
        <v>△</v>
      </c>
      <c r="BH76" s="218"/>
      <c r="BI76" s="221"/>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0" t="str">
        <f ca="1">IF(COUNTIF(空き状況確認テーブル!BS82:BV82,"×")&lt;&gt;0,"×",IF(COUNTIF(空き状況確認テーブル!BS82:BV82,"△")&lt;&gt;0,"△",IF(COUNTIF(空き状況確認テーブル!BS82:BV82,"△")&lt;&gt;0,"△","〇")))</f>
        <v>〇</v>
      </c>
      <c r="BT76" s="220"/>
      <c r="BU76" s="220"/>
      <c r="BV76" s="220"/>
      <c r="BW76" s="220" t="str">
        <f ca="1">IF(COUNTIF(空き状況確認テーブル!BW82:BZ82,"×")&lt;&gt;0,"×",IF(COUNTIF(空き状況確認テーブル!BW82:BZ82,"△")&lt;&gt;0,"△",IF(COUNTIF(空き状況確認テーブル!BW82:BZ82,"△")&lt;&gt;0,"△","〇")))</f>
        <v>〇</v>
      </c>
      <c r="BX76" s="220"/>
      <c r="BY76" s="220"/>
      <c r="BZ76" s="220"/>
      <c r="CA76" s="220" t="str">
        <f ca="1">IF(COUNTIF(空き状況確認テーブル!CA82:CD82,"×")&lt;&gt;0,"×",IF(COUNTIF(空き状況確認テーブル!CA82:CD82,"△")&lt;&gt;0,"△",IF(COUNTIF(空き状況確認テーブル!CA82:CD82,"△")&lt;&gt;0,"△","〇")))</f>
        <v>△</v>
      </c>
      <c r="CB76" s="220"/>
      <c r="CC76" s="220"/>
      <c r="CD76" s="220"/>
      <c r="CE76" s="217" t="str">
        <f ca="1">IF(COUNTIF(空き状況確認テーブル!CE82:CG82,"×")&lt;&gt;0,"×",IF(COUNTIF(空き状況確認テーブル!CE82:CG82,"△")&lt;&gt;0,"△",IF(COUNTIF(空き状況確認テーブル!CE82:CG82,"△")&lt;&gt;0,"△","〇")))</f>
        <v>△</v>
      </c>
      <c r="CF76" s="218"/>
      <c r="CG76" s="221"/>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0" t="str">
        <f ca="1">IF(COUNTIF(空き状況確認テーブル!CQ82:CT82,"×")&lt;&gt;0,"×",IF(COUNTIF(空き状況確認テーブル!CQ82:CT82,"△")&lt;&gt;0,"△",IF(COUNTIF(空き状況確認テーブル!CQ82:CT82,"△")&lt;&gt;0,"△","〇")))</f>
        <v>〇</v>
      </c>
      <c r="CR76" s="220"/>
      <c r="CS76" s="220"/>
      <c r="CT76" s="220"/>
      <c r="CU76" s="220" t="str">
        <f ca="1">IF(COUNTIF(空き状況確認テーブル!CU82:CX82,"×")&lt;&gt;0,"×",IF(COUNTIF(空き状況確認テーブル!CU82:CX82,"△")&lt;&gt;0,"△",IF(COUNTIF(空き状況確認テーブル!CU82:CX82,"△")&lt;&gt;0,"△","〇")))</f>
        <v>〇</v>
      </c>
      <c r="CV76" s="220"/>
      <c r="CW76" s="220"/>
      <c r="CX76" s="220"/>
      <c r="CY76" s="220" t="str">
        <f ca="1">IF(COUNTIF(空き状況確認テーブル!CY82:DB82,"×")&lt;&gt;0,"×",IF(COUNTIF(空き状況確認テーブル!CY82:DB82,"△")&lt;&gt;0,"△",IF(COUNTIF(空き状況確認テーブル!CY82:DB82,"△")&lt;&gt;0,"△","〇")))</f>
        <v>△</v>
      </c>
      <c r="CZ76" s="220"/>
      <c r="DA76" s="220"/>
      <c r="DB76" s="220"/>
      <c r="DC76" s="217" t="str">
        <f ca="1">IF(COUNTIF(空き状況確認テーブル!DC82:DE82,"×")&lt;&gt;0,"×",IF(COUNTIF(空き状況確認テーブル!DC82:DE82,"△")&lt;&gt;0,"△",IF(COUNTIF(空き状況確認テーブル!DC82:DE82,"△")&lt;&gt;0,"△","〇")))</f>
        <v>△</v>
      </c>
      <c r="DD76" s="218"/>
      <c r="DE76" s="221"/>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0" t="str">
        <f ca="1">IF(COUNTIF(空き状況確認テーブル!DO82:DR82,"×")&lt;&gt;0,"×",IF(COUNTIF(空き状況確認テーブル!DO82:DR82,"△")&lt;&gt;0,"△",IF(COUNTIF(空き状況確認テーブル!DO82:DR82,"△")&lt;&gt;0,"△","〇")))</f>
        <v>〇</v>
      </c>
      <c r="DP76" s="220"/>
      <c r="DQ76" s="220"/>
      <c r="DR76" s="220"/>
      <c r="DS76" s="220" t="str">
        <f ca="1">IF(COUNTIF(空き状況確認テーブル!DS82:DV82,"×")&lt;&gt;0,"×",IF(COUNTIF(空き状況確認テーブル!DS82:DV82,"△")&lt;&gt;0,"△",IF(COUNTIF(空き状況確認テーブル!DS82:DV82,"△")&lt;&gt;0,"△","〇")))</f>
        <v>〇</v>
      </c>
      <c r="DT76" s="220"/>
      <c r="DU76" s="220"/>
      <c r="DV76" s="220"/>
      <c r="DW76" s="220" t="str">
        <f ca="1">IF(COUNTIF(空き状況確認テーブル!DW82:DZ82,"×")&lt;&gt;0,"×",IF(COUNTIF(空き状況確認テーブル!DW82:DZ82,"△")&lt;&gt;0,"△",IF(COUNTIF(空き状況確認テーブル!DW82:DZ82,"△")&lt;&gt;0,"△","〇")))</f>
        <v>△</v>
      </c>
      <c r="DX76" s="220"/>
      <c r="DY76" s="220"/>
      <c r="DZ76" s="220"/>
      <c r="EA76" s="217" t="str">
        <f ca="1">IF(COUNTIF(空き状況確認テーブル!EA82:EC82,"×")&lt;&gt;0,"×",IF(COUNTIF(空き状況確認テーブル!EA82:EC82,"△")&lt;&gt;0,"△",IF(COUNTIF(空き状況確認テーブル!EA82:EC82,"△")&lt;&gt;0,"△","〇")))</f>
        <v>△</v>
      </c>
      <c r="EB76" s="218"/>
      <c r="EC76" s="221"/>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0" t="str">
        <f ca="1">IF(COUNTIF(空き状況確認テーブル!EM82:EP82,"×")&lt;&gt;0,"×",IF(COUNTIF(空き状況確認テーブル!EM82:EP82,"△")&lt;&gt;0,"△",IF(COUNTIF(空き状況確認テーブル!EM82:EP82,"△")&lt;&gt;0,"△","〇")))</f>
        <v>×</v>
      </c>
      <c r="EN76" s="220"/>
      <c r="EO76" s="220"/>
      <c r="EP76" s="220"/>
      <c r="EQ76" s="220" t="str">
        <f ca="1">IF(COUNTIF(空き状況確認テーブル!EQ82:ET82,"×")&lt;&gt;0,"×",IF(COUNTIF(空き状況確認テーブル!EQ82:ET82,"△")&lt;&gt;0,"△",IF(COUNTIF(空き状況確認テーブル!EQ82:ET82,"△")&lt;&gt;0,"△","〇")))</f>
        <v>×</v>
      </c>
      <c r="ER76" s="220"/>
      <c r="ES76" s="220"/>
      <c r="ET76" s="220"/>
      <c r="EU76" s="220" t="str">
        <f ca="1">IF(COUNTIF(空き状況確認テーブル!EU82:EX82,"×")&lt;&gt;0,"×",IF(COUNTIF(空き状況確認テーブル!EU82:EX82,"△")&lt;&gt;0,"△",IF(COUNTIF(空き状況確認テーブル!EU82:EX82,"△")&lt;&gt;0,"△","〇")))</f>
        <v>×</v>
      </c>
      <c r="EV76" s="220"/>
      <c r="EW76" s="220"/>
      <c r="EX76" s="220"/>
      <c r="EY76" s="217" t="str">
        <f ca="1">IF(COUNTIF(空き状況確認テーブル!EY82:FA82,"×")&lt;&gt;0,"×",IF(COUNTIF(空き状況確認テーブル!EY82:FA82,"△")&lt;&gt;0,"△",IF(COUNTIF(空き状況確認テーブル!EY82:FA82,"△")&lt;&gt;0,"△","〇")))</f>
        <v>×</v>
      </c>
      <c r="EZ76" s="218"/>
      <c r="FA76" s="221"/>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0" t="str">
        <f ca="1">IF(COUNTIF(空き状況確認テーブル!FK82:FN82,"×")&lt;&gt;0,"×",IF(COUNTIF(空き状況確認テーブル!FK82:FN82,"△")&lt;&gt;0,"△",IF(COUNTIF(空き状況確認テーブル!FK82:FN82,"△")&lt;&gt;0,"△","〇")))</f>
        <v>×</v>
      </c>
      <c r="FL76" s="220"/>
      <c r="FM76" s="220"/>
      <c r="FN76" s="220"/>
      <c r="FO76" s="220" t="str">
        <f ca="1">IF(COUNTIF(空き状況確認テーブル!FO82:FR82,"×")&lt;&gt;0,"×",IF(COUNTIF(空き状況確認テーブル!FO82:FR82,"△")&lt;&gt;0,"△",IF(COUNTIF(空き状況確認テーブル!FO82:FR82,"△")&lt;&gt;0,"△","〇")))</f>
        <v>×</v>
      </c>
      <c r="FP76" s="220"/>
      <c r="FQ76" s="220"/>
      <c r="FR76" s="220"/>
      <c r="FS76" s="220" t="str">
        <f ca="1">IF(COUNTIF(空き状況確認テーブル!FS82:FV82,"×")&lt;&gt;0,"×",IF(COUNTIF(空き状況確認テーブル!FS82:FV82,"△")&lt;&gt;0,"△",IF(COUNTIF(空き状況確認テーブル!FS82:FV82,"△")&lt;&gt;0,"△","〇")))</f>
        <v>×</v>
      </c>
      <c r="FT76" s="220"/>
      <c r="FU76" s="220"/>
      <c r="FV76" s="220"/>
      <c r="FW76" s="217" t="str">
        <f ca="1">IF(COUNTIF(空き状況確認テーブル!FW82:FY82,"×")&lt;&gt;0,"×",IF(COUNTIF(空き状況確認テーブル!FW82:FY82,"△")&lt;&gt;0,"△",IF(COUNTIF(空き状況確認テーブル!FW82:FY82,"△")&lt;&gt;0,"△","〇")))</f>
        <v>×</v>
      </c>
      <c r="FX76" s="218"/>
      <c r="FY76" s="221"/>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0" t="str">
        <f ca="1">IF(COUNTIF(空き状況確認テーブル!W83:Z83,"×")&lt;&gt;0,"×",IF(COUNTIF(空き状況確認テーブル!W83:Z83,"△")&lt;&gt;0,"△",IF(COUNTIF(空き状況確認テーブル!W83:Z83,"△")&lt;&gt;0,"△","〇")))</f>
        <v>〇</v>
      </c>
      <c r="X77" s="220"/>
      <c r="Y77" s="220"/>
      <c r="Z77" s="220"/>
      <c r="AA77" s="220" t="str">
        <f ca="1">IF(COUNTIF(空き状況確認テーブル!AA83:AD83,"×")&lt;&gt;0,"×",IF(COUNTIF(空き状況確認テーブル!AA83:AD83,"△")&lt;&gt;0,"△",IF(COUNTIF(空き状況確認テーブル!AA83:AD83,"△")&lt;&gt;0,"△","〇")))</f>
        <v>〇</v>
      </c>
      <c r="AB77" s="220"/>
      <c r="AC77" s="220"/>
      <c r="AD77" s="220"/>
      <c r="AE77" s="220" t="str">
        <f ca="1">IF(COUNTIF(空き状況確認テーブル!AE83:AH83,"×")&lt;&gt;0,"×",IF(COUNTIF(空き状況確認テーブル!AE83:AH83,"△")&lt;&gt;0,"△",IF(COUNTIF(空き状況確認テーブル!AE83:AH83,"△")&lt;&gt;0,"△","〇")))</f>
        <v>△</v>
      </c>
      <c r="AF77" s="220"/>
      <c r="AG77" s="220"/>
      <c r="AH77" s="220"/>
      <c r="AI77" s="217" t="str">
        <f ca="1">IF(COUNTIF(空き状況確認テーブル!AI83:AK83,"×")&lt;&gt;0,"×",IF(COUNTIF(空き状況確認テーブル!AI83:AK83,"△")&lt;&gt;0,"△",IF(COUNTIF(空き状況確認テーブル!AI83:AK83,"△")&lt;&gt;0,"△","〇")))</f>
        <v>△</v>
      </c>
      <c r="AJ77" s="218"/>
      <c r="AK77" s="221"/>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0" t="str">
        <f ca="1">IF(COUNTIF(空き状況確認テーブル!AU83:AX83,"×")&lt;&gt;0,"×",IF(COUNTIF(空き状況確認テーブル!AU83:AX83,"△")&lt;&gt;0,"△",IF(COUNTIF(空き状況確認テーブル!AU83:AX83,"△")&lt;&gt;0,"△","〇")))</f>
        <v>〇</v>
      </c>
      <c r="AV77" s="220"/>
      <c r="AW77" s="220"/>
      <c r="AX77" s="220"/>
      <c r="AY77" s="220" t="str">
        <f ca="1">IF(COUNTIF(空き状況確認テーブル!AY83:BB83,"×")&lt;&gt;0,"×",IF(COUNTIF(空き状況確認テーブル!AY83:BB83,"△")&lt;&gt;0,"△",IF(COUNTIF(空き状況確認テーブル!AY83:BB83,"△")&lt;&gt;0,"△","〇")))</f>
        <v>〇</v>
      </c>
      <c r="AZ77" s="220"/>
      <c r="BA77" s="220"/>
      <c r="BB77" s="220"/>
      <c r="BC77" s="220" t="str">
        <f ca="1">IF(COUNTIF(空き状況確認テーブル!BC83:BF83,"×")&lt;&gt;0,"×",IF(COUNTIF(空き状況確認テーブル!BC83:BF83,"△")&lt;&gt;0,"△",IF(COUNTIF(空き状況確認テーブル!BC83:BF83,"△")&lt;&gt;0,"△","〇")))</f>
        <v>△</v>
      </c>
      <c r="BD77" s="220"/>
      <c r="BE77" s="220"/>
      <c r="BF77" s="220"/>
      <c r="BG77" s="217" t="str">
        <f ca="1">IF(COUNTIF(空き状況確認テーブル!BG83:BI83,"×")&lt;&gt;0,"×",IF(COUNTIF(空き状況確認テーブル!BG83:BI83,"△")&lt;&gt;0,"△",IF(COUNTIF(空き状況確認テーブル!BG83:BI83,"△")&lt;&gt;0,"△","〇")))</f>
        <v>△</v>
      </c>
      <c r="BH77" s="218"/>
      <c r="BI77" s="221"/>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0" t="str">
        <f ca="1">IF(COUNTIF(空き状況確認テーブル!BS83:BV83,"×")&lt;&gt;0,"×",IF(COUNTIF(空き状況確認テーブル!BS83:BV83,"△")&lt;&gt;0,"△",IF(COUNTIF(空き状況確認テーブル!BS83:BV83,"△")&lt;&gt;0,"△","〇")))</f>
        <v>〇</v>
      </c>
      <c r="BT77" s="220"/>
      <c r="BU77" s="220"/>
      <c r="BV77" s="220"/>
      <c r="BW77" s="220" t="str">
        <f ca="1">IF(COUNTIF(空き状況確認テーブル!BW83:BZ83,"×")&lt;&gt;0,"×",IF(COUNTIF(空き状況確認テーブル!BW83:BZ83,"△")&lt;&gt;0,"△",IF(COUNTIF(空き状況確認テーブル!BW83:BZ83,"△")&lt;&gt;0,"△","〇")))</f>
        <v>〇</v>
      </c>
      <c r="BX77" s="220"/>
      <c r="BY77" s="220"/>
      <c r="BZ77" s="220"/>
      <c r="CA77" s="220" t="str">
        <f ca="1">IF(COUNTIF(空き状況確認テーブル!CA83:CD83,"×")&lt;&gt;0,"×",IF(COUNTIF(空き状況確認テーブル!CA83:CD83,"△")&lt;&gt;0,"△",IF(COUNTIF(空き状況確認テーブル!CA83:CD83,"△")&lt;&gt;0,"△","〇")))</f>
        <v>△</v>
      </c>
      <c r="CB77" s="220"/>
      <c r="CC77" s="220"/>
      <c r="CD77" s="220"/>
      <c r="CE77" s="217" t="str">
        <f ca="1">IF(COUNTIF(空き状況確認テーブル!CE83:CG83,"×")&lt;&gt;0,"×",IF(COUNTIF(空き状況確認テーブル!CE83:CG83,"△")&lt;&gt;0,"△",IF(COUNTIF(空き状況確認テーブル!CE83:CG83,"△")&lt;&gt;0,"△","〇")))</f>
        <v>△</v>
      </c>
      <c r="CF77" s="218"/>
      <c r="CG77" s="221"/>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0" t="str">
        <f ca="1">IF(COUNTIF(空き状況確認テーブル!CQ83:CT83,"×")&lt;&gt;0,"×",IF(COUNTIF(空き状況確認テーブル!CQ83:CT83,"△")&lt;&gt;0,"△",IF(COUNTIF(空き状況確認テーブル!CQ83:CT83,"△")&lt;&gt;0,"△","〇")))</f>
        <v>〇</v>
      </c>
      <c r="CR77" s="220"/>
      <c r="CS77" s="220"/>
      <c r="CT77" s="220"/>
      <c r="CU77" s="220" t="str">
        <f ca="1">IF(COUNTIF(空き状況確認テーブル!CU83:CX83,"×")&lt;&gt;0,"×",IF(COUNTIF(空き状況確認テーブル!CU83:CX83,"△")&lt;&gt;0,"△",IF(COUNTIF(空き状況確認テーブル!CU83:CX83,"△")&lt;&gt;0,"△","〇")))</f>
        <v>〇</v>
      </c>
      <c r="CV77" s="220"/>
      <c r="CW77" s="220"/>
      <c r="CX77" s="220"/>
      <c r="CY77" s="220" t="str">
        <f ca="1">IF(COUNTIF(空き状況確認テーブル!CY83:DB83,"×")&lt;&gt;0,"×",IF(COUNTIF(空き状況確認テーブル!CY83:DB83,"△")&lt;&gt;0,"△",IF(COUNTIF(空き状況確認テーブル!CY83:DB83,"△")&lt;&gt;0,"△","〇")))</f>
        <v>△</v>
      </c>
      <c r="CZ77" s="220"/>
      <c r="DA77" s="220"/>
      <c r="DB77" s="220"/>
      <c r="DC77" s="217" t="str">
        <f ca="1">IF(COUNTIF(空き状況確認テーブル!DC83:DE83,"×")&lt;&gt;0,"×",IF(COUNTIF(空き状況確認テーブル!DC83:DE83,"△")&lt;&gt;0,"△",IF(COUNTIF(空き状況確認テーブル!DC83:DE83,"△")&lt;&gt;0,"△","〇")))</f>
        <v>△</v>
      </c>
      <c r="DD77" s="218"/>
      <c r="DE77" s="221"/>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0" t="str">
        <f ca="1">IF(COUNTIF(空き状況確認テーブル!DO83:DR83,"×")&lt;&gt;0,"×",IF(COUNTIF(空き状況確認テーブル!DO83:DR83,"△")&lt;&gt;0,"△",IF(COUNTIF(空き状況確認テーブル!DO83:DR83,"△")&lt;&gt;0,"△","〇")))</f>
        <v>〇</v>
      </c>
      <c r="DP77" s="220"/>
      <c r="DQ77" s="220"/>
      <c r="DR77" s="220"/>
      <c r="DS77" s="220" t="str">
        <f ca="1">IF(COUNTIF(空き状況確認テーブル!DS83:DV83,"×")&lt;&gt;0,"×",IF(COUNTIF(空き状況確認テーブル!DS83:DV83,"△")&lt;&gt;0,"△",IF(COUNTIF(空き状況確認テーブル!DS83:DV83,"△")&lt;&gt;0,"△","〇")))</f>
        <v>〇</v>
      </c>
      <c r="DT77" s="220"/>
      <c r="DU77" s="220"/>
      <c r="DV77" s="220"/>
      <c r="DW77" s="220" t="str">
        <f ca="1">IF(COUNTIF(空き状況確認テーブル!DW83:DZ83,"×")&lt;&gt;0,"×",IF(COUNTIF(空き状況確認テーブル!DW83:DZ83,"△")&lt;&gt;0,"△",IF(COUNTIF(空き状況確認テーブル!DW83:DZ83,"△")&lt;&gt;0,"△","〇")))</f>
        <v>△</v>
      </c>
      <c r="DX77" s="220"/>
      <c r="DY77" s="220"/>
      <c r="DZ77" s="220"/>
      <c r="EA77" s="217" t="str">
        <f ca="1">IF(COUNTIF(空き状況確認テーブル!EA83:EC83,"×")&lt;&gt;0,"×",IF(COUNTIF(空き状況確認テーブル!EA83:EC83,"△")&lt;&gt;0,"△",IF(COUNTIF(空き状況確認テーブル!EA83:EC83,"△")&lt;&gt;0,"△","〇")))</f>
        <v>△</v>
      </c>
      <c r="EB77" s="218"/>
      <c r="EC77" s="221"/>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0" t="str">
        <f ca="1">IF(COUNTIF(空き状況確認テーブル!EM83:EP83,"×")&lt;&gt;0,"×",IF(COUNTIF(空き状況確認テーブル!EM83:EP83,"△")&lt;&gt;0,"△",IF(COUNTIF(空き状況確認テーブル!EM83:EP83,"△")&lt;&gt;0,"△","〇")))</f>
        <v>×</v>
      </c>
      <c r="EN77" s="220"/>
      <c r="EO77" s="220"/>
      <c r="EP77" s="220"/>
      <c r="EQ77" s="220" t="str">
        <f ca="1">IF(COUNTIF(空き状況確認テーブル!EQ83:ET83,"×")&lt;&gt;0,"×",IF(COUNTIF(空き状況確認テーブル!EQ83:ET83,"△")&lt;&gt;0,"△",IF(COUNTIF(空き状況確認テーブル!EQ83:ET83,"△")&lt;&gt;0,"△","〇")))</f>
        <v>×</v>
      </c>
      <c r="ER77" s="220"/>
      <c r="ES77" s="220"/>
      <c r="ET77" s="220"/>
      <c r="EU77" s="220" t="str">
        <f ca="1">IF(COUNTIF(空き状況確認テーブル!EU83:EX83,"×")&lt;&gt;0,"×",IF(COUNTIF(空き状況確認テーブル!EU83:EX83,"△")&lt;&gt;0,"△",IF(COUNTIF(空き状況確認テーブル!EU83:EX83,"△")&lt;&gt;0,"△","〇")))</f>
        <v>×</v>
      </c>
      <c r="EV77" s="220"/>
      <c r="EW77" s="220"/>
      <c r="EX77" s="220"/>
      <c r="EY77" s="217" t="str">
        <f ca="1">IF(COUNTIF(空き状況確認テーブル!EY83:FA83,"×")&lt;&gt;0,"×",IF(COUNTIF(空き状況確認テーブル!EY83:FA83,"△")&lt;&gt;0,"△",IF(COUNTIF(空き状況確認テーブル!EY83:FA83,"△")&lt;&gt;0,"△","〇")))</f>
        <v>×</v>
      </c>
      <c r="EZ77" s="218"/>
      <c r="FA77" s="221"/>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0" t="str">
        <f ca="1">IF(COUNTIF(空き状況確認テーブル!FK83:FN83,"×")&lt;&gt;0,"×",IF(COUNTIF(空き状況確認テーブル!FK83:FN83,"△")&lt;&gt;0,"△",IF(COUNTIF(空き状況確認テーブル!FK83:FN83,"△")&lt;&gt;0,"△","〇")))</f>
        <v>×</v>
      </c>
      <c r="FL77" s="220"/>
      <c r="FM77" s="220"/>
      <c r="FN77" s="220"/>
      <c r="FO77" s="220" t="str">
        <f ca="1">IF(COUNTIF(空き状況確認テーブル!FO83:FR83,"×")&lt;&gt;0,"×",IF(COUNTIF(空き状況確認テーブル!FO83:FR83,"△")&lt;&gt;0,"△",IF(COUNTIF(空き状況確認テーブル!FO83:FR83,"△")&lt;&gt;0,"△","〇")))</f>
        <v>×</v>
      </c>
      <c r="FP77" s="220"/>
      <c r="FQ77" s="220"/>
      <c r="FR77" s="220"/>
      <c r="FS77" s="220" t="str">
        <f ca="1">IF(COUNTIF(空き状況確認テーブル!FS83:FV83,"×")&lt;&gt;0,"×",IF(COUNTIF(空き状況確認テーブル!FS83:FV83,"△")&lt;&gt;0,"△",IF(COUNTIF(空き状況確認テーブル!FS83:FV83,"△")&lt;&gt;0,"△","〇")))</f>
        <v>×</v>
      </c>
      <c r="FT77" s="220"/>
      <c r="FU77" s="220"/>
      <c r="FV77" s="220"/>
      <c r="FW77" s="217" t="str">
        <f ca="1">IF(COUNTIF(空き状況確認テーブル!FW83:FY83,"×")&lt;&gt;0,"×",IF(COUNTIF(空き状況確認テーブル!FW83:FY83,"△")&lt;&gt;0,"△",IF(COUNTIF(空き状況確認テーブル!FW83:FY83,"△")&lt;&gt;0,"△","〇")))</f>
        <v>×</v>
      </c>
      <c r="FX77" s="218"/>
      <c r="FY77" s="221"/>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0" t="str">
        <f ca="1">IF(COUNTIF(空き状況確認テーブル!W84:Z84,"×")&lt;&gt;0,"×",IF(COUNTIF(空き状況確認テーブル!W84:Z84,"△")&lt;&gt;0,"△",IF(COUNTIF(空き状況確認テーブル!W84:Z84,"△")&lt;&gt;0,"△","〇")))</f>
        <v>〇</v>
      </c>
      <c r="X78" s="220"/>
      <c r="Y78" s="220"/>
      <c r="Z78" s="220"/>
      <c r="AA78" s="220" t="str">
        <f ca="1">IF(COUNTIF(空き状況確認テーブル!AA84:AD84,"×")&lt;&gt;0,"×",IF(COUNTIF(空き状況確認テーブル!AA84:AD84,"△")&lt;&gt;0,"△",IF(COUNTIF(空き状況確認テーブル!AA84:AD84,"△")&lt;&gt;0,"△","〇")))</f>
        <v>〇</v>
      </c>
      <c r="AB78" s="220"/>
      <c r="AC78" s="220"/>
      <c r="AD78" s="220"/>
      <c r="AE78" s="220" t="str">
        <f ca="1">IF(COUNTIF(空き状況確認テーブル!AE84:AH84,"×")&lt;&gt;0,"×",IF(COUNTIF(空き状況確認テーブル!AE84:AH84,"△")&lt;&gt;0,"△",IF(COUNTIF(空き状況確認テーブル!AE84:AH84,"△")&lt;&gt;0,"△","〇")))</f>
        <v>△</v>
      </c>
      <c r="AF78" s="220"/>
      <c r="AG78" s="220"/>
      <c r="AH78" s="220"/>
      <c r="AI78" s="217" t="str">
        <f ca="1">IF(COUNTIF(空き状況確認テーブル!AI84:AK84,"×")&lt;&gt;0,"×",IF(COUNTIF(空き状況確認テーブル!AI84:AK84,"△")&lt;&gt;0,"△",IF(COUNTIF(空き状況確認テーブル!AI84:AK84,"△")&lt;&gt;0,"△","〇")))</f>
        <v>△</v>
      </c>
      <c r="AJ78" s="218"/>
      <c r="AK78" s="221"/>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0" t="str">
        <f ca="1">IF(COUNTIF(空き状況確認テーブル!AU84:AX84,"×")&lt;&gt;0,"×",IF(COUNTIF(空き状況確認テーブル!AU84:AX84,"△")&lt;&gt;0,"△",IF(COUNTIF(空き状況確認テーブル!AU84:AX84,"△")&lt;&gt;0,"△","〇")))</f>
        <v>〇</v>
      </c>
      <c r="AV78" s="220"/>
      <c r="AW78" s="220"/>
      <c r="AX78" s="220"/>
      <c r="AY78" s="220" t="str">
        <f ca="1">IF(COUNTIF(空き状況確認テーブル!AY84:BB84,"×")&lt;&gt;0,"×",IF(COUNTIF(空き状況確認テーブル!AY84:BB84,"△")&lt;&gt;0,"△",IF(COUNTIF(空き状況確認テーブル!AY84:BB84,"△")&lt;&gt;0,"△","〇")))</f>
        <v>〇</v>
      </c>
      <c r="AZ78" s="220"/>
      <c r="BA78" s="220"/>
      <c r="BB78" s="220"/>
      <c r="BC78" s="220" t="str">
        <f ca="1">IF(COUNTIF(空き状況確認テーブル!BC84:BF84,"×")&lt;&gt;0,"×",IF(COUNTIF(空き状況確認テーブル!BC84:BF84,"△")&lt;&gt;0,"△",IF(COUNTIF(空き状況確認テーブル!BC84:BF84,"△")&lt;&gt;0,"△","〇")))</f>
        <v>△</v>
      </c>
      <c r="BD78" s="220"/>
      <c r="BE78" s="220"/>
      <c r="BF78" s="220"/>
      <c r="BG78" s="217" t="str">
        <f ca="1">IF(COUNTIF(空き状況確認テーブル!BG84:BI84,"×")&lt;&gt;0,"×",IF(COUNTIF(空き状況確認テーブル!BG84:BI84,"△")&lt;&gt;0,"△",IF(COUNTIF(空き状況確認テーブル!BG84:BI84,"△")&lt;&gt;0,"△","〇")))</f>
        <v>△</v>
      </c>
      <c r="BH78" s="218"/>
      <c r="BI78" s="221"/>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0" t="str">
        <f ca="1">IF(COUNTIF(空き状況確認テーブル!BS84:BV84,"×")&lt;&gt;0,"×",IF(COUNTIF(空き状況確認テーブル!BS84:BV84,"△")&lt;&gt;0,"△",IF(COUNTIF(空き状況確認テーブル!BS84:BV84,"△")&lt;&gt;0,"△","〇")))</f>
        <v>〇</v>
      </c>
      <c r="BT78" s="220"/>
      <c r="BU78" s="220"/>
      <c r="BV78" s="220"/>
      <c r="BW78" s="220" t="str">
        <f ca="1">IF(COUNTIF(空き状況確認テーブル!BW84:BZ84,"×")&lt;&gt;0,"×",IF(COUNTIF(空き状況確認テーブル!BW84:BZ84,"△")&lt;&gt;0,"△",IF(COUNTIF(空き状況確認テーブル!BW84:BZ84,"△")&lt;&gt;0,"△","〇")))</f>
        <v>〇</v>
      </c>
      <c r="BX78" s="220"/>
      <c r="BY78" s="220"/>
      <c r="BZ78" s="220"/>
      <c r="CA78" s="220" t="str">
        <f ca="1">IF(COUNTIF(空き状況確認テーブル!CA84:CD84,"×")&lt;&gt;0,"×",IF(COUNTIF(空き状況確認テーブル!CA84:CD84,"△")&lt;&gt;0,"△",IF(COUNTIF(空き状況確認テーブル!CA84:CD84,"△")&lt;&gt;0,"△","〇")))</f>
        <v>△</v>
      </c>
      <c r="CB78" s="220"/>
      <c r="CC78" s="220"/>
      <c r="CD78" s="220"/>
      <c r="CE78" s="217" t="str">
        <f ca="1">IF(COUNTIF(空き状況確認テーブル!CE84:CG84,"×")&lt;&gt;0,"×",IF(COUNTIF(空き状況確認テーブル!CE84:CG84,"△")&lt;&gt;0,"△",IF(COUNTIF(空き状況確認テーブル!CE84:CG84,"△")&lt;&gt;0,"△","〇")))</f>
        <v>△</v>
      </c>
      <c r="CF78" s="218"/>
      <c r="CG78" s="221"/>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0" t="str">
        <f ca="1">IF(COUNTIF(空き状況確認テーブル!CQ84:CT84,"×")&lt;&gt;0,"×",IF(COUNTIF(空き状況確認テーブル!CQ84:CT84,"△")&lt;&gt;0,"△",IF(COUNTIF(空き状況確認テーブル!CQ84:CT84,"△")&lt;&gt;0,"△","〇")))</f>
        <v>×</v>
      </c>
      <c r="CR78" s="220"/>
      <c r="CS78" s="220"/>
      <c r="CT78" s="220"/>
      <c r="CU78" s="220" t="str">
        <f ca="1">IF(COUNTIF(空き状況確認テーブル!CU84:CX84,"×")&lt;&gt;0,"×",IF(COUNTIF(空き状況確認テーブル!CU84:CX84,"△")&lt;&gt;0,"△",IF(COUNTIF(空き状況確認テーブル!CU84:CX84,"△")&lt;&gt;0,"△","〇")))</f>
        <v>×</v>
      </c>
      <c r="CV78" s="220"/>
      <c r="CW78" s="220"/>
      <c r="CX78" s="220"/>
      <c r="CY78" s="220" t="str">
        <f ca="1">IF(COUNTIF(空き状況確認テーブル!CY84:DB84,"×")&lt;&gt;0,"×",IF(COUNTIF(空き状況確認テーブル!CY84:DB84,"△")&lt;&gt;0,"△",IF(COUNTIF(空き状況確認テーブル!CY84:DB84,"△")&lt;&gt;0,"△","〇")))</f>
        <v>△</v>
      </c>
      <c r="CZ78" s="220"/>
      <c r="DA78" s="220"/>
      <c r="DB78" s="220"/>
      <c r="DC78" s="217" t="str">
        <f ca="1">IF(COUNTIF(空き状況確認テーブル!DC84:DE84,"×")&lt;&gt;0,"×",IF(COUNTIF(空き状況確認テーブル!DC84:DE84,"△")&lt;&gt;0,"△",IF(COUNTIF(空き状況確認テーブル!DC84:DE84,"△")&lt;&gt;0,"△","〇")))</f>
        <v>△</v>
      </c>
      <c r="DD78" s="218"/>
      <c r="DE78" s="221"/>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0" t="str">
        <f ca="1">IF(COUNTIF(空き状況確認テーブル!DO84:DR84,"×")&lt;&gt;0,"×",IF(COUNTIF(空き状況確認テーブル!DO84:DR84,"△")&lt;&gt;0,"△",IF(COUNTIF(空き状況確認テーブル!DO84:DR84,"△")&lt;&gt;0,"△","〇")))</f>
        <v>〇</v>
      </c>
      <c r="DP78" s="220"/>
      <c r="DQ78" s="220"/>
      <c r="DR78" s="220"/>
      <c r="DS78" s="220" t="str">
        <f ca="1">IF(COUNTIF(空き状況確認テーブル!DS84:DV84,"×")&lt;&gt;0,"×",IF(COUNTIF(空き状況確認テーブル!DS84:DV84,"△")&lt;&gt;0,"△",IF(COUNTIF(空き状況確認テーブル!DS84:DV84,"△")&lt;&gt;0,"△","〇")))</f>
        <v>〇</v>
      </c>
      <c r="DT78" s="220"/>
      <c r="DU78" s="220"/>
      <c r="DV78" s="220"/>
      <c r="DW78" s="220" t="str">
        <f ca="1">IF(COUNTIF(空き状況確認テーブル!DW84:DZ84,"×")&lt;&gt;0,"×",IF(COUNTIF(空き状況確認テーブル!DW84:DZ84,"△")&lt;&gt;0,"△",IF(COUNTIF(空き状況確認テーブル!DW84:DZ84,"△")&lt;&gt;0,"△","〇")))</f>
        <v>△</v>
      </c>
      <c r="DX78" s="220"/>
      <c r="DY78" s="220"/>
      <c r="DZ78" s="220"/>
      <c r="EA78" s="217" t="str">
        <f ca="1">IF(COUNTIF(空き状況確認テーブル!EA84:EC84,"×")&lt;&gt;0,"×",IF(COUNTIF(空き状況確認テーブル!EA84:EC84,"△")&lt;&gt;0,"△",IF(COUNTIF(空き状況確認テーブル!EA84:EC84,"△")&lt;&gt;0,"△","〇")))</f>
        <v>△</v>
      </c>
      <c r="EB78" s="218"/>
      <c r="EC78" s="221"/>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0" t="str">
        <f ca="1">IF(COUNTIF(空き状況確認テーブル!EM84:EP84,"×")&lt;&gt;0,"×",IF(COUNTIF(空き状況確認テーブル!EM84:EP84,"△")&lt;&gt;0,"△",IF(COUNTIF(空き状況確認テーブル!EM84:EP84,"△")&lt;&gt;0,"△","〇")))</f>
        <v>×</v>
      </c>
      <c r="EN78" s="220"/>
      <c r="EO78" s="220"/>
      <c r="EP78" s="220"/>
      <c r="EQ78" s="220" t="str">
        <f ca="1">IF(COUNTIF(空き状況確認テーブル!EQ84:ET84,"×")&lt;&gt;0,"×",IF(COUNTIF(空き状況確認テーブル!EQ84:ET84,"△")&lt;&gt;0,"△",IF(COUNTIF(空き状況確認テーブル!EQ84:ET84,"△")&lt;&gt;0,"△","〇")))</f>
        <v>×</v>
      </c>
      <c r="ER78" s="220"/>
      <c r="ES78" s="220"/>
      <c r="ET78" s="220"/>
      <c r="EU78" s="220" t="str">
        <f ca="1">IF(COUNTIF(空き状況確認テーブル!EU84:EX84,"×")&lt;&gt;0,"×",IF(COUNTIF(空き状況確認テーブル!EU84:EX84,"△")&lt;&gt;0,"△",IF(COUNTIF(空き状況確認テーブル!EU84:EX84,"△")&lt;&gt;0,"△","〇")))</f>
        <v>×</v>
      </c>
      <c r="EV78" s="220"/>
      <c r="EW78" s="220"/>
      <c r="EX78" s="220"/>
      <c r="EY78" s="217" t="str">
        <f ca="1">IF(COUNTIF(空き状況確認テーブル!EY84:FA84,"×")&lt;&gt;0,"×",IF(COUNTIF(空き状況確認テーブル!EY84:FA84,"△")&lt;&gt;0,"△",IF(COUNTIF(空き状況確認テーブル!EY84:FA84,"△")&lt;&gt;0,"△","〇")))</f>
        <v>×</v>
      </c>
      <c r="EZ78" s="218"/>
      <c r="FA78" s="221"/>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0" t="str">
        <f ca="1">IF(COUNTIF(空き状況確認テーブル!FK84:FN84,"×")&lt;&gt;0,"×",IF(COUNTIF(空き状況確認テーブル!FK84:FN84,"△")&lt;&gt;0,"△",IF(COUNTIF(空き状況確認テーブル!FK84:FN84,"△")&lt;&gt;0,"△","〇")))</f>
        <v>×</v>
      </c>
      <c r="FL78" s="220"/>
      <c r="FM78" s="220"/>
      <c r="FN78" s="220"/>
      <c r="FO78" s="220" t="str">
        <f ca="1">IF(COUNTIF(空き状況確認テーブル!FO84:FR84,"×")&lt;&gt;0,"×",IF(COUNTIF(空き状況確認テーブル!FO84:FR84,"△")&lt;&gt;0,"△",IF(COUNTIF(空き状況確認テーブル!FO84:FR84,"△")&lt;&gt;0,"△","〇")))</f>
        <v>×</v>
      </c>
      <c r="FP78" s="220"/>
      <c r="FQ78" s="220"/>
      <c r="FR78" s="220"/>
      <c r="FS78" s="220" t="str">
        <f ca="1">IF(COUNTIF(空き状況確認テーブル!FS84:FV84,"×")&lt;&gt;0,"×",IF(COUNTIF(空き状況確認テーブル!FS84:FV84,"△")&lt;&gt;0,"△",IF(COUNTIF(空き状況確認テーブル!FS84:FV84,"△")&lt;&gt;0,"△","〇")))</f>
        <v>×</v>
      </c>
      <c r="FT78" s="220"/>
      <c r="FU78" s="220"/>
      <c r="FV78" s="220"/>
      <c r="FW78" s="217" t="str">
        <f ca="1">IF(COUNTIF(空き状況確認テーブル!FW84:FY84,"×")&lt;&gt;0,"×",IF(COUNTIF(空き状況確認テーブル!FW84:FY84,"△")&lt;&gt;0,"△",IF(COUNTIF(空き状況確認テーブル!FW84:FY84,"△")&lt;&gt;0,"△","〇")))</f>
        <v>×</v>
      </c>
      <c r="FX78" s="218"/>
      <c r="FY78" s="221"/>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0" t="str">
        <f ca="1">IF(COUNTIF(空き状況確認テーブル!W85:Z85,"×")&lt;&gt;0,"×",IF(COUNTIF(空き状況確認テーブル!W85:Z85,"△")&lt;&gt;0,"△",IF(COUNTIF(空き状況確認テーブル!W85:Z85,"△")&lt;&gt;0,"△","〇")))</f>
        <v>〇</v>
      </c>
      <c r="X79" s="220"/>
      <c r="Y79" s="220"/>
      <c r="Z79" s="220"/>
      <c r="AA79" s="220" t="str">
        <f ca="1">IF(COUNTIF(空き状況確認テーブル!AA85:AD85,"×")&lt;&gt;0,"×",IF(COUNTIF(空き状況確認テーブル!AA85:AD85,"△")&lt;&gt;0,"△",IF(COUNTIF(空き状況確認テーブル!AA85:AD85,"△")&lt;&gt;0,"△","〇")))</f>
        <v>〇</v>
      </c>
      <c r="AB79" s="220"/>
      <c r="AC79" s="220"/>
      <c r="AD79" s="220"/>
      <c r="AE79" s="220" t="str">
        <f ca="1">IF(COUNTIF(空き状況確認テーブル!AE85:AH85,"×")&lt;&gt;0,"×",IF(COUNTIF(空き状況確認テーブル!AE85:AH85,"△")&lt;&gt;0,"△",IF(COUNTIF(空き状況確認テーブル!AE85:AH85,"△")&lt;&gt;0,"△","〇")))</f>
        <v>△</v>
      </c>
      <c r="AF79" s="220"/>
      <c r="AG79" s="220"/>
      <c r="AH79" s="220"/>
      <c r="AI79" s="217" t="str">
        <f ca="1">IF(COUNTIF(空き状況確認テーブル!AI85:AK85,"×")&lt;&gt;0,"×",IF(COUNTIF(空き状況確認テーブル!AI85:AK85,"△")&lt;&gt;0,"△",IF(COUNTIF(空き状況確認テーブル!AI85:AK85,"△")&lt;&gt;0,"△","〇")))</f>
        <v>△</v>
      </c>
      <c r="AJ79" s="218"/>
      <c r="AK79" s="221"/>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0" t="str">
        <f ca="1">IF(COUNTIF(空き状況確認テーブル!AU85:AX85,"×")&lt;&gt;0,"×",IF(COUNTIF(空き状況確認テーブル!AU85:AX85,"△")&lt;&gt;0,"△",IF(COUNTIF(空き状況確認テーブル!AU85:AX85,"△")&lt;&gt;0,"△","〇")))</f>
        <v>〇</v>
      </c>
      <c r="AV79" s="220"/>
      <c r="AW79" s="220"/>
      <c r="AX79" s="220"/>
      <c r="AY79" s="220" t="str">
        <f ca="1">IF(COUNTIF(空き状況確認テーブル!AY85:BB85,"×")&lt;&gt;0,"×",IF(COUNTIF(空き状況確認テーブル!AY85:BB85,"△")&lt;&gt;0,"△",IF(COUNTIF(空き状況確認テーブル!AY85:BB85,"△")&lt;&gt;0,"△","〇")))</f>
        <v>〇</v>
      </c>
      <c r="AZ79" s="220"/>
      <c r="BA79" s="220"/>
      <c r="BB79" s="220"/>
      <c r="BC79" s="220" t="str">
        <f ca="1">IF(COUNTIF(空き状況確認テーブル!BC85:BF85,"×")&lt;&gt;0,"×",IF(COUNTIF(空き状況確認テーブル!BC85:BF85,"△")&lt;&gt;0,"△",IF(COUNTIF(空き状況確認テーブル!BC85:BF85,"△")&lt;&gt;0,"△","〇")))</f>
        <v>△</v>
      </c>
      <c r="BD79" s="220"/>
      <c r="BE79" s="220"/>
      <c r="BF79" s="220"/>
      <c r="BG79" s="217" t="str">
        <f ca="1">IF(COUNTIF(空き状況確認テーブル!BG85:BI85,"×")&lt;&gt;0,"×",IF(COUNTIF(空き状況確認テーブル!BG85:BI85,"△")&lt;&gt;0,"△",IF(COUNTIF(空き状況確認テーブル!BG85:BI85,"△")&lt;&gt;0,"△","〇")))</f>
        <v>△</v>
      </c>
      <c r="BH79" s="218"/>
      <c r="BI79" s="221"/>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0" t="str">
        <f ca="1">IF(COUNTIF(空き状況確認テーブル!BS85:BV85,"×")&lt;&gt;0,"×",IF(COUNTIF(空き状況確認テーブル!BS85:BV85,"△")&lt;&gt;0,"△",IF(COUNTIF(空き状況確認テーブル!BS85:BV85,"△")&lt;&gt;0,"△","〇")))</f>
        <v>〇</v>
      </c>
      <c r="BT79" s="220"/>
      <c r="BU79" s="220"/>
      <c r="BV79" s="220"/>
      <c r="BW79" s="220" t="str">
        <f ca="1">IF(COUNTIF(空き状況確認テーブル!BW85:BZ85,"×")&lt;&gt;0,"×",IF(COUNTIF(空き状況確認テーブル!BW85:BZ85,"△")&lt;&gt;0,"△",IF(COUNTIF(空き状況確認テーブル!BW85:BZ85,"△")&lt;&gt;0,"△","〇")))</f>
        <v>〇</v>
      </c>
      <c r="BX79" s="220"/>
      <c r="BY79" s="220"/>
      <c r="BZ79" s="220"/>
      <c r="CA79" s="220" t="str">
        <f ca="1">IF(COUNTIF(空き状況確認テーブル!CA85:CD85,"×")&lt;&gt;0,"×",IF(COUNTIF(空き状況確認テーブル!CA85:CD85,"△")&lt;&gt;0,"△",IF(COUNTIF(空き状況確認テーブル!CA85:CD85,"△")&lt;&gt;0,"△","〇")))</f>
        <v>△</v>
      </c>
      <c r="CB79" s="220"/>
      <c r="CC79" s="220"/>
      <c r="CD79" s="220"/>
      <c r="CE79" s="217" t="str">
        <f ca="1">IF(COUNTIF(空き状況確認テーブル!CE85:CG85,"×")&lt;&gt;0,"×",IF(COUNTIF(空き状況確認テーブル!CE85:CG85,"△")&lt;&gt;0,"△",IF(COUNTIF(空き状況確認テーブル!CE85:CG85,"△")&lt;&gt;0,"△","〇")))</f>
        <v>△</v>
      </c>
      <c r="CF79" s="218"/>
      <c r="CG79" s="221"/>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0" t="str">
        <f ca="1">IF(COUNTIF(空き状況確認テーブル!CQ85:CT85,"×")&lt;&gt;0,"×",IF(COUNTIF(空き状況確認テーブル!CQ85:CT85,"△")&lt;&gt;0,"△",IF(COUNTIF(空き状況確認テーブル!CQ85:CT85,"△")&lt;&gt;0,"△","〇")))</f>
        <v>〇</v>
      </c>
      <c r="CR79" s="220"/>
      <c r="CS79" s="220"/>
      <c r="CT79" s="220"/>
      <c r="CU79" s="220" t="str">
        <f ca="1">IF(COUNTIF(空き状況確認テーブル!CU85:CX85,"×")&lt;&gt;0,"×",IF(COUNTIF(空き状況確認テーブル!CU85:CX85,"△")&lt;&gt;0,"△",IF(COUNTIF(空き状況確認テーブル!CU85:CX85,"△")&lt;&gt;0,"△","〇")))</f>
        <v>〇</v>
      </c>
      <c r="CV79" s="220"/>
      <c r="CW79" s="220"/>
      <c r="CX79" s="220"/>
      <c r="CY79" s="220" t="str">
        <f ca="1">IF(COUNTIF(空き状況確認テーブル!CY85:DB85,"×")&lt;&gt;0,"×",IF(COUNTIF(空き状況確認テーブル!CY85:DB85,"△")&lt;&gt;0,"△",IF(COUNTIF(空き状況確認テーブル!CY85:DB85,"△")&lt;&gt;0,"△","〇")))</f>
        <v>△</v>
      </c>
      <c r="CZ79" s="220"/>
      <c r="DA79" s="220"/>
      <c r="DB79" s="220"/>
      <c r="DC79" s="217" t="str">
        <f ca="1">IF(COUNTIF(空き状況確認テーブル!DC85:DE85,"×")&lt;&gt;0,"×",IF(COUNTIF(空き状況確認テーブル!DC85:DE85,"△")&lt;&gt;0,"△",IF(COUNTIF(空き状況確認テーブル!DC85:DE85,"△")&lt;&gt;0,"△","〇")))</f>
        <v>△</v>
      </c>
      <c r="DD79" s="218"/>
      <c r="DE79" s="221"/>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0" t="str">
        <f ca="1">IF(COUNTIF(空き状況確認テーブル!DO85:DR85,"×")&lt;&gt;0,"×",IF(COUNTIF(空き状況確認テーブル!DO85:DR85,"△")&lt;&gt;0,"△",IF(COUNTIF(空き状況確認テーブル!DO85:DR85,"△")&lt;&gt;0,"△","〇")))</f>
        <v>〇</v>
      </c>
      <c r="DP79" s="220"/>
      <c r="DQ79" s="220"/>
      <c r="DR79" s="220"/>
      <c r="DS79" s="220" t="str">
        <f ca="1">IF(COUNTIF(空き状況確認テーブル!DS85:DV85,"×")&lt;&gt;0,"×",IF(COUNTIF(空き状況確認テーブル!DS85:DV85,"△")&lt;&gt;0,"△",IF(COUNTIF(空き状況確認テーブル!DS85:DV85,"△")&lt;&gt;0,"△","〇")))</f>
        <v>〇</v>
      </c>
      <c r="DT79" s="220"/>
      <c r="DU79" s="220"/>
      <c r="DV79" s="220"/>
      <c r="DW79" s="220" t="str">
        <f ca="1">IF(COUNTIF(空き状況確認テーブル!DW85:DZ85,"×")&lt;&gt;0,"×",IF(COUNTIF(空き状況確認テーブル!DW85:DZ85,"△")&lt;&gt;0,"△",IF(COUNTIF(空き状況確認テーブル!DW85:DZ85,"△")&lt;&gt;0,"△","〇")))</f>
        <v>△</v>
      </c>
      <c r="DX79" s="220"/>
      <c r="DY79" s="220"/>
      <c r="DZ79" s="220"/>
      <c r="EA79" s="217" t="str">
        <f ca="1">IF(COUNTIF(空き状況確認テーブル!EA85:EC85,"×")&lt;&gt;0,"×",IF(COUNTIF(空き状況確認テーブル!EA85:EC85,"△")&lt;&gt;0,"△",IF(COUNTIF(空き状況確認テーブル!EA85:EC85,"△")&lt;&gt;0,"△","〇")))</f>
        <v>△</v>
      </c>
      <c r="EB79" s="218"/>
      <c r="EC79" s="221"/>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0" t="str">
        <f ca="1">IF(COUNTIF(空き状況確認テーブル!EM85:EP85,"×")&lt;&gt;0,"×",IF(COUNTIF(空き状況確認テーブル!EM85:EP85,"△")&lt;&gt;0,"△",IF(COUNTIF(空き状況確認テーブル!EM85:EP85,"△")&lt;&gt;0,"△","〇")))</f>
        <v>×</v>
      </c>
      <c r="EN79" s="220"/>
      <c r="EO79" s="220"/>
      <c r="EP79" s="220"/>
      <c r="EQ79" s="220" t="str">
        <f ca="1">IF(COUNTIF(空き状況確認テーブル!EQ85:ET85,"×")&lt;&gt;0,"×",IF(COUNTIF(空き状況確認テーブル!EQ85:ET85,"△")&lt;&gt;0,"△",IF(COUNTIF(空き状況確認テーブル!EQ85:ET85,"△")&lt;&gt;0,"△","〇")))</f>
        <v>×</v>
      </c>
      <c r="ER79" s="220"/>
      <c r="ES79" s="220"/>
      <c r="ET79" s="220"/>
      <c r="EU79" s="220" t="str">
        <f ca="1">IF(COUNTIF(空き状況確認テーブル!EU85:EX85,"×")&lt;&gt;0,"×",IF(COUNTIF(空き状況確認テーブル!EU85:EX85,"△")&lt;&gt;0,"△",IF(COUNTIF(空き状況確認テーブル!EU85:EX85,"△")&lt;&gt;0,"△","〇")))</f>
        <v>×</v>
      </c>
      <c r="EV79" s="220"/>
      <c r="EW79" s="220"/>
      <c r="EX79" s="220"/>
      <c r="EY79" s="217" t="str">
        <f ca="1">IF(COUNTIF(空き状況確認テーブル!EY85:FA85,"×")&lt;&gt;0,"×",IF(COUNTIF(空き状況確認テーブル!EY85:FA85,"△")&lt;&gt;0,"△",IF(COUNTIF(空き状況確認テーブル!EY85:FA85,"△")&lt;&gt;0,"△","〇")))</f>
        <v>×</v>
      </c>
      <c r="EZ79" s="218"/>
      <c r="FA79" s="221"/>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0" t="str">
        <f ca="1">IF(COUNTIF(空き状況確認テーブル!FK85:FN85,"×")&lt;&gt;0,"×",IF(COUNTIF(空き状況確認テーブル!FK85:FN85,"△")&lt;&gt;0,"△",IF(COUNTIF(空き状況確認テーブル!FK85:FN85,"△")&lt;&gt;0,"△","〇")))</f>
        <v>×</v>
      </c>
      <c r="FL79" s="220"/>
      <c r="FM79" s="220"/>
      <c r="FN79" s="220"/>
      <c r="FO79" s="220" t="str">
        <f ca="1">IF(COUNTIF(空き状況確認テーブル!FO85:FR85,"×")&lt;&gt;0,"×",IF(COUNTIF(空き状況確認テーブル!FO85:FR85,"△")&lt;&gt;0,"△",IF(COUNTIF(空き状況確認テーブル!FO85:FR85,"△")&lt;&gt;0,"△","〇")))</f>
        <v>×</v>
      </c>
      <c r="FP79" s="220"/>
      <c r="FQ79" s="220"/>
      <c r="FR79" s="220"/>
      <c r="FS79" s="220" t="str">
        <f ca="1">IF(COUNTIF(空き状況確認テーブル!FS85:FV85,"×")&lt;&gt;0,"×",IF(COUNTIF(空き状況確認テーブル!FS85:FV85,"△")&lt;&gt;0,"△",IF(COUNTIF(空き状況確認テーブル!FS85:FV85,"△")&lt;&gt;0,"△","〇")))</f>
        <v>×</v>
      </c>
      <c r="FT79" s="220"/>
      <c r="FU79" s="220"/>
      <c r="FV79" s="220"/>
      <c r="FW79" s="217" t="str">
        <f ca="1">IF(COUNTIF(空き状況確認テーブル!FW85:FY85,"×")&lt;&gt;0,"×",IF(COUNTIF(空き状況確認テーブル!FW85:FY85,"△")&lt;&gt;0,"△",IF(COUNTIF(空き状況確認テーブル!FW85:FY85,"△")&lt;&gt;0,"△","〇")))</f>
        <v>×</v>
      </c>
      <c r="FX79" s="218"/>
      <c r="FY79" s="221"/>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0" t="str">
        <f ca="1">IF(COUNTIF(空き状況確認テーブル!W86:Z86,"×")&lt;&gt;0,"×",IF(COUNTIF(空き状況確認テーブル!W86:Z86,"△")&lt;&gt;0,"△",IF(COUNTIF(空き状況確認テーブル!W86:Z86,"△")&lt;&gt;0,"△","〇")))</f>
        <v>〇</v>
      </c>
      <c r="X80" s="220"/>
      <c r="Y80" s="220"/>
      <c r="Z80" s="220"/>
      <c r="AA80" s="220" t="str">
        <f ca="1">IF(COUNTIF(空き状況確認テーブル!AA86:AD86,"×")&lt;&gt;0,"×",IF(COUNTIF(空き状況確認テーブル!AA86:AD86,"△")&lt;&gt;0,"△",IF(COUNTIF(空き状況確認テーブル!AA86:AD86,"△")&lt;&gt;0,"△","〇")))</f>
        <v>〇</v>
      </c>
      <c r="AB80" s="220"/>
      <c r="AC80" s="220"/>
      <c r="AD80" s="220"/>
      <c r="AE80" s="220" t="str">
        <f ca="1">IF(COUNTIF(空き状況確認テーブル!AE86:AH86,"×")&lt;&gt;0,"×",IF(COUNTIF(空き状況確認テーブル!AE86:AH86,"△")&lt;&gt;0,"△",IF(COUNTIF(空き状況確認テーブル!AE86:AH86,"△")&lt;&gt;0,"△","〇")))</f>
        <v>△</v>
      </c>
      <c r="AF80" s="220"/>
      <c r="AG80" s="220"/>
      <c r="AH80" s="220"/>
      <c r="AI80" s="217" t="str">
        <f ca="1">IF(COUNTIF(空き状況確認テーブル!AI86:AK86,"×")&lt;&gt;0,"×",IF(COUNTIF(空き状況確認テーブル!AI86:AK86,"△")&lt;&gt;0,"△",IF(COUNTIF(空き状況確認テーブル!AI86:AK86,"△")&lt;&gt;0,"△","〇")))</f>
        <v>△</v>
      </c>
      <c r="AJ80" s="218"/>
      <c r="AK80" s="221"/>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0" t="str">
        <f ca="1">IF(COUNTIF(空き状況確認テーブル!AU86:AX86,"×")&lt;&gt;0,"×",IF(COUNTIF(空き状況確認テーブル!AU86:AX86,"△")&lt;&gt;0,"△",IF(COUNTIF(空き状況確認テーブル!AU86:AX86,"△")&lt;&gt;0,"△","〇")))</f>
        <v>〇</v>
      </c>
      <c r="AV80" s="220"/>
      <c r="AW80" s="220"/>
      <c r="AX80" s="220"/>
      <c r="AY80" s="220" t="str">
        <f ca="1">IF(COUNTIF(空き状況確認テーブル!AY86:BB86,"×")&lt;&gt;0,"×",IF(COUNTIF(空き状況確認テーブル!AY86:BB86,"△")&lt;&gt;0,"△",IF(COUNTIF(空き状況確認テーブル!AY86:BB86,"△")&lt;&gt;0,"△","〇")))</f>
        <v>〇</v>
      </c>
      <c r="AZ80" s="220"/>
      <c r="BA80" s="220"/>
      <c r="BB80" s="220"/>
      <c r="BC80" s="220" t="str">
        <f ca="1">IF(COUNTIF(空き状況確認テーブル!BC86:BF86,"×")&lt;&gt;0,"×",IF(COUNTIF(空き状況確認テーブル!BC86:BF86,"△")&lt;&gt;0,"△",IF(COUNTIF(空き状況確認テーブル!BC86:BF86,"△")&lt;&gt;0,"△","〇")))</f>
        <v>△</v>
      </c>
      <c r="BD80" s="220"/>
      <c r="BE80" s="220"/>
      <c r="BF80" s="220"/>
      <c r="BG80" s="217" t="str">
        <f ca="1">IF(COUNTIF(空き状況確認テーブル!BG86:BI86,"×")&lt;&gt;0,"×",IF(COUNTIF(空き状況確認テーブル!BG86:BI86,"△")&lt;&gt;0,"△",IF(COUNTIF(空き状況確認テーブル!BG86:BI86,"△")&lt;&gt;0,"△","〇")))</f>
        <v>△</v>
      </c>
      <c r="BH80" s="218"/>
      <c r="BI80" s="221"/>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0" t="str">
        <f ca="1">IF(COUNTIF(空き状況確認テーブル!BS86:BV86,"×")&lt;&gt;0,"×",IF(COUNTIF(空き状況確認テーブル!BS86:BV86,"△")&lt;&gt;0,"△",IF(COUNTIF(空き状況確認テーブル!BS86:BV86,"△")&lt;&gt;0,"△","〇")))</f>
        <v>〇</v>
      </c>
      <c r="BT80" s="220"/>
      <c r="BU80" s="220"/>
      <c r="BV80" s="220"/>
      <c r="BW80" s="220" t="str">
        <f ca="1">IF(COUNTIF(空き状況確認テーブル!BW86:BZ86,"×")&lt;&gt;0,"×",IF(COUNTIF(空き状況確認テーブル!BW86:BZ86,"△")&lt;&gt;0,"△",IF(COUNTIF(空き状況確認テーブル!BW86:BZ86,"△")&lt;&gt;0,"△","〇")))</f>
        <v>〇</v>
      </c>
      <c r="BX80" s="220"/>
      <c r="BY80" s="220"/>
      <c r="BZ80" s="220"/>
      <c r="CA80" s="220" t="str">
        <f ca="1">IF(COUNTIF(空き状況確認テーブル!CA86:CD86,"×")&lt;&gt;0,"×",IF(COUNTIF(空き状況確認テーブル!CA86:CD86,"△")&lt;&gt;0,"△",IF(COUNTIF(空き状況確認テーブル!CA86:CD86,"△")&lt;&gt;0,"△","〇")))</f>
        <v>△</v>
      </c>
      <c r="CB80" s="220"/>
      <c r="CC80" s="220"/>
      <c r="CD80" s="220"/>
      <c r="CE80" s="217" t="str">
        <f ca="1">IF(COUNTIF(空き状況確認テーブル!CE86:CG86,"×")&lt;&gt;0,"×",IF(COUNTIF(空き状況確認テーブル!CE86:CG86,"△")&lt;&gt;0,"△",IF(COUNTIF(空き状況確認テーブル!CE86:CG86,"△")&lt;&gt;0,"△","〇")))</f>
        <v>△</v>
      </c>
      <c r="CF80" s="218"/>
      <c r="CG80" s="221"/>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0" t="str">
        <f ca="1">IF(COUNTIF(空き状況確認テーブル!CQ86:CT86,"×")&lt;&gt;0,"×",IF(COUNTIF(空き状況確認テーブル!CQ86:CT86,"△")&lt;&gt;0,"△",IF(COUNTIF(空き状況確認テーブル!CQ86:CT86,"△")&lt;&gt;0,"△","〇")))</f>
        <v>〇</v>
      </c>
      <c r="CR80" s="220"/>
      <c r="CS80" s="220"/>
      <c r="CT80" s="220"/>
      <c r="CU80" s="220" t="str">
        <f ca="1">IF(COUNTIF(空き状況確認テーブル!CU86:CX86,"×")&lt;&gt;0,"×",IF(COUNTIF(空き状況確認テーブル!CU86:CX86,"△")&lt;&gt;0,"△",IF(COUNTIF(空き状況確認テーブル!CU86:CX86,"△")&lt;&gt;0,"△","〇")))</f>
        <v>〇</v>
      </c>
      <c r="CV80" s="220"/>
      <c r="CW80" s="220"/>
      <c r="CX80" s="220"/>
      <c r="CY80" s="220" t="str">
        <f ca="1">IF(COUNTIF(空き状況確認テーブル!CY86:DB86,"×")&lt;&gt;0,"×",IF(COUNTIF(空き状況確認テーブル!CY86:DB86,"△")&lt;&gt;0,"△",IF(COUNTIF(空き状況確認テーブル!CY86:DB86,"△")&lt;&gt;0,"△","〇")))</f>
        <v>△</v>
      </c>
      <c r="CZ80" s="220"/>
      <c r="DA80" s="220"/>
      <c r="DB80" s="220"/>
      <c r="DC80" s="217" t="str">
        <f ca="1">IF(COUNTIF(空き状況確認テーブル!DC86:DE86,"×")&lt;&gt;0,"×",IF(COUNTIF(空き状況確認テーブル!DC86:DE86,"△")&lt;&gt;0,"△",IF(COUNTIF(空き状況確認テーブル!DC86:DE86,"△")&lt;&gt;0,"△","〇")))</f>
        <v>△</v>
      </c>
      <c r="DD80" s="218"/>
      <c r="DE80" s="221"/>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0" t="str">
        <f ca="1">IF(COUNTIF(空き状況確認テーブル!DO86:DR86,"×")&lt;&gt;0,"×",IF(COUNTIF(空き状況確認テーブル!DO86:DR86,"△")&lt;&gt;0,"△",IF(COUNTIF(空き状況確認テーブル!DO86:DR86,"△")&lt;&gt;0,"△","〇")))</f>
        <v>〇</v>
      </c>
      <c r="DP80" s="220"/>
      <c r="DQ80" s="220"/>
      <c r="DR80" s="220"/>
      <c r="DS80" s="220" t="str">
        <f ca="1">IF(COUNTIF(空き状況確認テーブル!DS86:DV86,"×")&lt;&gt;0,"×",IF(COUNTIF(空き状況確認テーブル!DS86:DV86,"△")&lt;&gt;0,"△",IF(COUNTIF(空き状況確認テーブル!DS86:DV86,"△")&lt;&gt;0,"△","〇")))</f>
        <v>〇</v>
      </c>
      <c r="DT80" s="220"/>
      <c r="DU80" s="220"/>
      <c r="DV80" s="220"/>
      <c r="DW80" s="220" t="str">
        <f ca="1">IF(COUNTIF(空き状況確認テーブル!DW86:DZ86,"×")&lt;&gt;0,"×",IF(COUNTIF(空き状況確認テーブル!DW86:DZ86,"△")&lt;&gt;0,"△",IF(COUNTIF(空き状況確認テーブル!DW86:DZ86,"△")&lt;&gt;0,"△","〇")))</f>
        <v>△</v>
      </c>
      <c r="DX80" s="220"/>
      <c r="DY80" s="220"/>
      <c r="DZ80" s="220"/>
      <c r="EA80" s="217" t="str">
        <f ca="1">IF(COUNTIF(空き状況確認テーブル!EA86:EC86,"×")&lt;&gt;0,"×",IF(COUNTIF(空き状況確認テーブル!EA86:EC86,"△")&lt;&gt;0,"△",IF(COUNTIF(空き状況確認テーブル!EA86:EC86,"△")&lt;&gt;0,"△","〇")))</f>
        <v>△</v>
      </c>
      <c r="EB80" s="218"/>
      <c r="EC80" s="221"/>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0" t="str">
        <f ca="1">IF(COUNTIF(空き状況確認テーブル!EM86:EP86,"×")&lt;&gt;0,"×",IF(COUNTIF(空き状況確認テーブル!EM86:EP86,"△")&lt;&gt;0,"△",IF(COUNTIF(空き状況確認テーブル!EM86:EP86,"△")&lt;&gt;0,"△","〇")))</f>
        <v>×</v>
      </c>
      <c r="EN80" s="220"/>
      <c r="EO80" s="220"/>
      <c r="EP80" s="220"/>
      <c r="EQ80" s="220" t="str">
        <f ca="1">IF(COUNTIF(空き状況確認テーブル!EQ86:ET86,"×")&lt;&gt;0,"×",IF(COUNTIF(空き状況確認テーブル!EQ86:ET86,"△")&lt;&gt;0,"△",IF(COUNTIF(空き状況確認テーブル!EQ86:ET86,"△")&lt;&gt;0,"△","〇")))</f>
        <v>×</v>
      </c>
      <c r="ER80" s="220"/>
      <c r="ES80" s="220"/>
      <c r="ET80" s="220"/>
      <c r="EU80" s="220" t="str">
        <f ca="1">IF(COUNTIF(空き状況確認テーブル!EU86:EX86,"×")&lt;&gt;0,"×",IF(COUNTIF(空き状況確認テーブル!EU86:EX86,"△")&lt;&gt;0,"△",IF(COUNTIF(空き状況確認テーブル!EU86:EX86,"△")&lt;&gt;0,"△","〇")))</f>
        <v>×</v>
      </c>
      <c r="EV80" s="220"/>
      <c r="EW80" s="220"/>
      <c r="EX80" s="220"/>
      <c r="EY80" s="217" t="str">
        <f ca="1">IF(COUNTIF(空き状況確認テーブル!EY86:FA86,"×")&lt;&gt;0,"×",IF(COUNTIF(空き状況確認テーブル!EY86:FA86,"△")&lt;&gt;0,"△",IF(COUNTIF(空き状況確認テーブル!EY86:FA86,"△")&lt;&gt;0,"△","〇")))</f>
        <v>×</v>
      </c>
      <c r="EZ80" s="218"/>
      <c r="FA80" s="221"/>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0" t="str">
        <f ca="1">IF(COUNTIF(空き状況確認テーブル!FK86:FN86,"×")&lt;&gt;0,"×",IF(COUNTIF(空き状況確認テーブル!FK86:FN86,"△")&lt;&gt;0,"△",IF(COUNTIF(空き状況確認テーブル!FK86:FN86,"△")&lt;&gt;0,"△","〇")))</f>
        <v>×</v>
      </c>
      <c r="FL80" s="220"/>
      <c r="FM80" s="220"/>
      <c r="FN80" s="220"/>
      <c r="FO80" s="220" t="str">
        <f ca="1">IF(COUNTIF(空き状況確認テーブル!FO86:FR86,"×")&lt;&gt;0,"×",IF(COUNTIF(空き状況確認テーブル!FO86:FR86,"△")&lt;&gt;0,"△",IF(COUNTIF(空き状況確認テーブル!FO86:FR86,"△")&lt;&gt;0,"△","〇")))</f>
        <v>×</v>
      </c>
      <c r="FP80" s="220"/>
      <c r="FQ80" s="220"/>
      <c r="FR80" s="220"/>
      <c r="FS80" s="220" t="str">
        <f ca="1">IF(COUNTIF(空き状況確認テーブル!FS86:FV86,"×")&lt;&gt;0,"×",IF(COUNTIF(空き状況確認テーブル!FS86:FV86,"△")&lt;&gt;0,"△",IF(COUNTIF(空き状況確認テーブル!FS86:FV86,"△")&lt;&gt;0,"△","〇")))</f>
        <v>×</v>
      </c>
      <c r="FT80" s="220"/>
      <c r="FU80" s="220"/>
      <c r="FV80" s="220"/>
      <c r="FW80" s="217" t="str">
        <f ca="1">IF(COUNTIF(空き状況確認テーブル!FW86:FY86,"×")&lt;&gt;0,"×",IF(COUNTIF(空き状況確認テーブル!FW86:FY86,"△")&lt;&gt;0,"△",IF(COUNTIF(空き状況確認テーブル!FW86:FY86,"△")&lt;&gt;0,"△","〇")))</f>
        <v>×</v>
      </c>
      <c r="FX80" s="218"/>
      <c r="FY80" s="221"/>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0" t="str">
        <f ca="1">IF(COUNTIF(空き状況確認テーブル!W87:Z87,"×")&lt;&gt;0,"×",IF(COUNTIF(空き状況確認テーブル!W87:Z87,"△")&lt;&gt;0,"△",IF(COUNTIF(空き状況確認テーブル!W87:Z87,"△")&lt;&gt;0,"△","〇")))</f>
        <v>〇</v>
      </c>
      <c r="X81" s="220"/>
      <c r="Y81" s="220"/>
      <c r="Z81" s="220"/>
      <c r="AA81" s="220" t="str">
        <f ca="1">IF(COUNTIF(空き状況確認テーブル!AA87:AD87,"×")&lt;&gt;0,"×",IF(COUNTIF(空き状況確認テーブル!AA87:AD87,"△")&lt;&gt;0,"△",IF(COUNTIF(空き状況確認テーブル!AA87:AD87,"△")&lt;&gt;0,"△","〇")))</f>
        <v>〇</v>
      </c>
      <c r="AB81" s="220"/>
      <c r="AC81" s="220"/>
      <c r="AD81" s="220"/>
      <c r="AE81" s="220" t="str">
        <f ca="1">IF(COUNTIF(空き状況確認テーブル!AE87:AH87,"×")&lt;&gt;0,"×",IF(COUNTIF(空き状況確認テーブル!AE87:AH87,"△")&lt;&gt;0,"△",IF(COUNTIF(空き状況確認テーブル!AE87:AH87,"△")&lt;&gt;0,"△","〇")))</f>
        <v>△</v>
      </c>
      <c r="AF81" s="220"/>
      <c r="AG81" s="220"/>
      <c r="AH81" s="220"/>
      <c r="AI81" s="217" t="str">
        <f ca="1">IF(COUNTIF(空き状況確認テーブル!AI87:AK87,"×")&lt;&gt;0,"×",IF(COUNTIF(空き状況確認テーブル!AI87:AK87,"△")&lt;&gt;0,"△",IF(COUNTIF(空き状況確認テーブル!AI87:AK87,"△")&lt;&gt;0,"△","〇")))</f>
        <v>△</v>
      </c>
      <c r="AJ81" s="218"/>
      <c r="AK81" s="221"/>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0" t="str">
        <f ca="1">IF(COUNTIF(空き状況確認テーブル!AU87:AX87,"×")&lt;&gt;0,"×",IF(COUNTIF(空き状況確認テーブル!AU87:AX87,"△")&lt;&gt;0,"△",IF(COUNTIF(空き状況確認テーブル!AU87:AX87,"△")&lt;&gt;0,"△","〇")))</f>
        <v>〇</v>
      </c>
      <c r="AV81" s="220"/>
      <c r="AW81" s="220"/>
      <c r="AX81" s="220"/>
      <c r="AY81" s="220" t="str">
        <f ca="1">IF(COUNTIF(空き状況確認テーブル!AY87:BB87,"×")&lt;&gt;0,"×",IF(COUNTIF(空き状況確認テーブル!AY87:BB87,"△")&lt;&gt;0,"△",IF(COUNTIF(空き状況確認テーブル!AY87:BB87,"△")&lt;&gt;0,"△","〇")))</f>
        <v>〇</v>
      </c>
      <c r="AZ81" s="220"/>
      <c r="BA81" s="220"/>
      <c r="BB81" s="220"/>
      <c r="BC81" s="220" t="str">
        <f ca="1">IF(COUNTIF(空き状況確認テーブル!BC87:BF87,"×")&lt;&gt;0,"×",IF(COUNTIF(空き状況確認テーブル!BC87:BF87,"△")&lt;&gt;0,"△",IF(COUNTIF(空き状況確認テーブル!BC87:BF87,"△")&lt;&gt;0,"△","〇")))</f>
        <v>△</v>
      </c>
      <c r="BD81" s="220"/>
      <c r="BE81" s="220"/>
      <c r="BF81" s="220"/>
      <c r="BG81" s="217" t="str">
        <f ca="1">IF(COUNTIF(空き状況確認テーブル!BG87:BI87,"×")&lt;&gt;0,"×",IF(COUNTIF(空き状況確認テーブル!BG87:BI87,"△")&lt;&gt;0,"△",IF(COUNTIF(空き状況確認テーブル!BG87:BI87,"△")&lt;&gt;0,"△","〇")))</f>
        <v>△</v>
      </c>
      <c r="BH81" s="218"/>
      <c r="BI81" s="221"/>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0" t="str">
        <f ca="1">IF(COUNTIF(空き状況確認テーブル!BS87:BV87,"×")&lt;&gt;0,"×",IF(COUNTIF(空き状況確認テーブル!BS87:BV87,"△")&lt;&gt;0,"△",IF(COUNTIF(空き状況確認テーブル!BS87:BV87,"△")&lt;&gt;0,"△","〇")))</f>
        <v>〇</v>
      </c>
      <c r="BT81" s="220"/>
      <c r="BU81" s="220"/>
      <c r="BV81" s="220"/>
      <c r="BW81" s="220" t="str">
        <f ca="1">IF(COUNTIF(空き状況確認テーブル!BW87:BZ87,"×")&lt;&gt;0,"×",IF(COUNTIF(空き状況確認テーブル!BW87:BZ87,"△")&lt;&gt;0,"△",IF(COUNTIF(空き状況確認テーブル!BW87:BZ87,"△")&lt;&gt;0,"△","〇")))</f>
        <v>〇</v>
      </c>
      <c r="BX81" s="220"/>
      <c r="BY81" s="220"/>
      <c r="BZ81" s="220"/>
      <c r="CA81" s="220" t="str">
        <f ca="1">IF(COUNTIF(空き状況確認テーブル!CA87:CD87,"×")&lt;&gt;0,"×",IF(COUNTIF(空き状況確認テーブル!CA87:CD87,"△")&lt;&gt;0,"△",IF(COUNTIF(空き状況確認テーブル!CA87:CD87,"△")&lt;&gt;0,"△","〇")))</f>
        <v>△</v>
      </c>
      <c r="CB81" s="220"/>
      <c r="CC81" s="220"/>
      <c r="CD81" s="220"/>
      <c r="CE81" s="217" t="str">
        <f ca="1">IF(COUNTIF(空き状況確認テーブル!CE87:CG87,"×")&lt;&gt;0,"×",IF(COUNTIF(空き状況確認テーブル!CE87:CG87,"△")&lt;&gt;0,"△",IF(COUNTIF(空き状況確認テーブル!CE87:CG87,"△")&lt;&gt;0,"△","〇")))</f>
        <v>△</v>
      </c>
      <c r="CF81" s="218"/>
      <c r="CG81" s="221"/>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0" t="str">
        <f ca="1">IF(COUNTIF(空き状況確認テーブル!CQ87:CT87,"×")&lt;&gt;0,"×",IF(COUNTIF(空き状況確認テーブル!CQ87:CT87,"△")&lt;&gt;0,"△",IF(COUNTIF(空き状況確認テーブル!CQ87:CT87,"△")&lt;&gt;0,"△","〇")))</f>
        <v>〇</v>
      </c>
      <c r="CR81" s="220"/>
      <c r="CS81" s="220"/>
      <c r="CT81" s="220"/>
      <c r="CU81" s="220" t="str">
        <f ca="1">IF(COUNTIF(空き状況確認テーブル!CU87:CX87,"×")&lt;&gt;0,"×",IF(COUNTIF(空き状況確認テーブル!CU87:CX87,"△")&lt;&gt;0,"△",IF(COUNTIF(空き状況確認テーブル!CU87:CX87,"△")&lt;&gt;0,"△","〇")))</f>
        <v>〇</v>
      </c>
      <c r="CV81" s="220"/>
      <c r="CW81" s="220"/>
      <c r="CX81" s="220"/>
      <c r="CY81" s="220" t="str">
        <f ca="1">IF(COUNTIF(空き状況確認テーブル!CY87:DB87,"×")&lt;&gt;0,"×",IF(COUNTIF(空き状況確認テーブル!CY87:DB87,"△")&lt;&gt;0,"△",IF(COUNTIF(空き状況確認テーブル!CY87:DB87,"△")&lt;&gt;0,"△","〇")))</f>
        <v>△</v>
      </c>
      <c r="CZ81" s="220"/>
      <c r="DA81" s="220"/>
      <c r="DB81" s="220"/>
      <c r="DC81" s="217" t="str">
        <f ca="1">IF(COUNTIF(空き状況確認テーブル!DC87:DE87,"×")&lt;&gt;0,"×",IF(COUNTIF(空き状況確認テーブル!DC87:DE87,"△")&lt;&gt;0,"△",IF(COUNTIF(空き状況確認テーブル!DC87:DE87,"△")&lt;&gt;0,"△","〇")))</f>
        <v>△</v>
      </c>
      <c r="DD81" s="218"/>
      <c r="DE81" s="221"/>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0" t="str">
        <f ca="1">IF(COUNTIF(空き状況確認テーブル!DO87:DR87,"×")&lt;&gt;0,"×",IF(COUNTIF(空き状況確認テーブル!DO87:DR87,"△")&lt;&gt;0,"△",IF(COUNTIF(空き状況確認テーブル!DO87:DR87,"△")&lt;&gt;0,"△","〇")))</f>
        <v>〇</v>
      </c>
      <c r="DP81" s="220"/>
      <c r="DQ81" s="220"/>
      <c r="DR81" s="220"/>
      <c r="DS81" s="220" t="str">
        <f ca="1">IF(COUNTIF(空き状況確認テーブル!DS87:DV87,"×")&lt;&gt;0,"×",IF(COUNTIF(空き状況確認テーブル!DS87:DV87,"△")&lt;&gt;0,"△",IF(COUNTIF(空き状況確認テーブル!DS87:DV87,"△")&lt;&gt;0,"△","〇")))</f>
        <v>〇</v>
      </c>
      <c r="DT81" s="220"/>
      <c r="DU81" s="220"/>
      <c r="DV81" s="220"/>
      <c r="DW81" s="220" t="str">
        <f ca="1">IF(COUNTIF(空き状況確認テーブル!DW87:DZ87,"×")&lt;&gt;0,"×",IF(COUNTIF(空き状況確認テーブル!DW87:DZ87,"△")&lt;&gt;0,"△",IF(COUNTIF(空き状況確認テーブル!DW87:DZ87,"△")&lt;&gt;0,"△","〇")))</f>
        <v>△</v>
      </c>
      <c r="DX81" s="220"/>
      <c r="DY81" s="220"/>
      <c r="DZ81" s="220"/>
      <c r="EA81" s="217" t="str">
        <f ca="1">IF(COUNTIF(空き状況確認テーブル!EA87:EC87,"×")&lt;&gt;0,"×",IF(COUNTIF(空き状況確認テーブル!EA87:EC87,"△")&lt;&gt;0,"△",IF(COUNTIF(空き状況確認テーブル!EA87:EC87,"△")&lt;&gt;0,"△","〇")))</f>
        <v>△</v>
      </c>
      <c r="EB81" s="218"/>
      <c r="EC81" s="221"/>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0" t="str">
        <f ca="1">IF(COUNTIF(空き状況確認テーブル!EM87:EP87,"×")&lt;&gt;0,"×",IF(COUNTIF(空き状況確認テーブル!EM87:EP87,"△")&lt;&gt;0,"△",IF(COUNTIF(空き状況確認テーブル!EM87:EP87,"△")&lt;&gt;0,"△","〇")))</f>
        <v>×</v>
      </c>
      <c r="EN81" s="220"/>
      <c r="EO81" s="220"/>
      <c r="EP81" s="220"/>
      <c r="EQ81" s="220" t="str">
        <f ca="1">IF(COUNTIF(空き状況確認テーブル!EQ87:ET87,"×")&lt;&gt;0,"×",IF(COUNTIF(空き状況確認テーブル!EQ87:ET87,"△")&lt;&gt;0,"△",IF(COUNTIF(空き状況確認テーブル!EQ87:ET87,"△")&lt;&gt;0,"△","〇")))</f>
        <v>×</v>
      </c>
      <c r="ER81" s="220"/>
      <c r="ES81" s="220"/>
      <c r="ET81" s="220"/>
      <c r="EU81" s="220" t="str">
        <f ca="1">IF(COUNTIF(空き状況確認テーブル!EU87:EX87,"×")&lt;&gt;0,"×",IF(COUNTIF(空き状況確認テーブル!EU87:EX87,"△")&lt;&gt;0,"△",IF(COUNTIF(空き状況確認テーブル!EU87:EX87,"△")&lt;&gt;0,"△","〇")))</f>
        <v>×</v>
      </c>
      <c r="EV81" s="220"/>
      <c r="EW81" s="220"/>
      <c r="EX81" s="220"/>
      <c r="EY81" s="217" t="str">
        <f ca="1">IF(COUNTIF(空き状況確認テーブル!EY87:FA87,"×")&lt;&gt;0,"×",IF(COUNTIF(空き状況確認テーブル!EY87:FA87,"△")&lt;&gt;0,"△",IF(COUNTIF(空き状況確認テーブル!EY87:FA87,"△")&lt;&gt;0,"△","〇")))</f>
        <v>×</v>
      </c>
      <c r="EZ81" s="218"/>
      <c r="FA81" s="221"/>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0" t="str">
        <f ca="1">IF(COUNTIF(空き状況確認テーブル!FK87:FN87,"×")&lt;&gt;0,"×",IF(COUNTIF(空き状況確認テーブル!FK87:FN87,"△")&lt;&gt;0,"△",IF(COUNTIF(空き状況確認テーブル!FK87:FN87,"△")&lt;&gt;0,"△","〇")))</f>
        <v>×</v>
      </c>
      <c r="FL81" s="220"/>
      <c r="FM81" s="220"/>
      <c r="FN81" s="220"/>
      <c r="FO81" s="220" t="str">
        <f ca="1">IF(COUNTIF(空き状況確認テーブル!FO87:FR87,"×")&lt;&gt;0,"×",IF(COUNTIF(空き状況確認テーブル!FO87:FR87,"△")&lt;&gt;0,"△",IF(COUNTIF(空き状況確認テーブル!FO87:FR87,"△")&lt;&gt;0,"△","〇")))</f>
        <v>×</v>
      </c>
      <c r="FP81" s="220"/>
      <c r="FQ81" s="220"/>
      <c r="FR81" s="220"/>
      <c r="FS81" s="220" t="str">
        <f ca="1">IF(COUNTIF(空き状況確認テーブル!FS87:FV87,"×")&lt;&gt;0,"×",IF(COUNTIF(空き状況確認テーブル!FS87:FV87,"△")&lt;&gt;0,"△",IF(COUNTIF(空き状況確認テーブル!FS87:FV87,"△")&lt;&gt;0,"△","〇")))</f>
        <v>×</v>
      </c>
      <c r="FT81" s="220"/>
      <c r="FU81" s="220"/>
      <c r="FV81" s="220"/>
      <c r="FW81" s="217" t="str">
        <f ca="1">IF(COUNTIF(空き状況確認テーブル!FW87:FY87,"×")&lt;&gt;0,"×",IF(COUNTIF(空き状況確認テーブル!FW87:FY87,"△")&lt;&gt;0,"△",IF(COUNTIF(空き状況確認テーブル!FW87:FY87,"△")&lt;&gt;0,"△","〇")))</f>
        <v>×</v>
      </c>
      <c r="FX81" s="218"/>
      <c r="FY81" s="221"/>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3"/>
      <c r="AL82" s="222" t="str">
        <f ca="1">IF(COUNTIF(空き状況確認テーブル!AL88:BI88,"×")&lt;&gt;0,"×",IF(COUNTIF(空き状況確認テーブル!AL88:BI88,"△")&lt;&gt;0,"△","〇"))</f>
        <v>△</v>
      </c>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3"/>
      <c r="BJ82" s="222" t="str">
        <f ca="1">IF(COUNTIF(空き状況確認テーブル!BJ88:CG88,"×")&lt;&gt;0,"×",IF(COUNTIF(空き状況確認テーブル!BJ88:CG88,"△")&lt;&gt;0,"△","〇"))</f>
        <v>△</v>
      </c>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3"/>
      <c r="CH82" s="219" t="str">
        <f ca="1">IF(COUNTIF(空き状況確認テーブル!CH88:DE88,"×")&lt;&gt;0,"×",IF(COUNTIF(空き状況確認テーブル!CH88:DE88,"△")&lt;&gt;0,"△","〇"))</f>
        <v>△</v>
      </c>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3"/>
      <c r="DF82" s="222" t="str">
        <f ca="1">IF(COUNTIF(空き状況確認テーブル!DF88:EC88,"×")&lt;&gt;0,"×",IF(COUNTIF(空き状況確認テーブル!DF88:EC88,"△")&lt;&gt;0,"△","〇"))</f>
        <v>△</v>
      </c>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3"/>
      <c r="ED82" s="222" t="str">
        <f ca="1">IF(COUNTIF(空き状況確認テーブル!ED88:FA88,"×")&lt;&gt;0,"×",IF(COUNTIF(空き状況確認テーブル!ED88:FA88,"△")&lt;&gt;0,"△","〇"))</f>
        <v>×</v>
      </c>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3"/>
      <c r="FB82" s="222" t="str">
        <f ca="1">IF(COUNTIF(空き状況確認テーブル!FB88:FY88,"×")&lt;&gt;0,"×",IF(COUNTIF(空き状況確認テーブル!FB88:FY88,"△")&lt;&gt;0,"△","〇"))</f>
        <v>×</v>
      </c>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0" t="str">
        <f ca="1">IF(COUNTIF(空き状況確認テーブル!W89:Z89,"×")&lt;&gt;0,"×",IF(COUNTIF(空き状況確認テーブル!W89:Z89,"△")&lt;&gt;0,"△",IF(COUNTIF(空き状況確認テーブル!W89:Z89,"△")&lt;&gt;0,"△","〇")))</f>
        <v>〇</v>
      </c>
      <c r="X83" s="220"/>
      <c r="Y83" s="220"/>
      <c r="Z83" s="220"/>
      <c r="AA83" s="220" t="str">
        <f ca="1">IF(COUNTIF(空き状況確認テーブル!AA89:AD89,"×")&lt;&gt;0,"×",IF(COUNTIF(空き状況確認テーブル!AA89:AD89,"△")&lt;&gt;0,"△",IF(COUNTIF(空き状況確認テーブル!AA89:AD89,"△")&lt;&gt;0,"△","〇")))</f>
        <v>〇</v>
      </c>
      <c r="AB83" s="220"/>
      <c r="AC83" s="220"/>
      <c r="AD83" s="220"/>
      <c r="AE83" s="220" t="str">
        <f ca="1">IF(COUNTIF(空き状況確認テーブル!AE89:AH89,"×")&lt;&gt;0,"×",IF(COUNTIF(空き状況確認テーブル!AE89:AH89,"△")&lt;&gt;0,"△",IF(COUNTIF(空き状況確認テーブル!AE89:AH89,"△")&lt;&gt;0,"△","〇")))</f>
        <v>△</v>
      </c>
      <c r="AF83" s="220"/>
      <c r="AG83" s="220"/>
      <c r="AH83" s="220"/>
      <c r="AI83" s="217" t="str">
        <f ca="1">IF(COUNTIF(空き状況確認テーブル!AI89:AK89,"×")&lt;&gt;0,"×",IF(COUNTIF(空き状況確認テーブル!AI89:AK89,"△")&lt;&gt;0,"△",IF(COUNTIF(空き状況確認テーブル!AI89:AK89,"△")&lt;&gt;0,"△","〇")))</f>
        <v>△</v>
      </c>
      <c r="AJ83" s="218"/>
      <c r="AK83" s="221"/>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0" t="str">
        <f ca="1">IF(COUNTIF(空き状況確認テーブル!AU89:AX89,"×")&lt;&gt;0,"×",IF(COUNTIF(空き状況確認テーブル!AU89:AX89,"△")&lt;&gt;0,"△",IF(COUNTIF(空き状況確認テーブル!AU89:AX89,"△")&lt;&gt;0,"△","〇")))</f>
        <v>〇</v>
      </c>
      <c r="AV83" s="220"/>
      <c r="AW83" s="220"/>
      <c r="AX83" s="220"/>
      <c r="AY83" s="220" t="str">
        <f ca="1">IF(COUNTIF(空き状況確認テーブル!AY89:BB89,"×")&lt;&gt;0,"×",IF(COUNTIF(空き状況確認テーブル!AY89:BB89,"△")&lt;&gt;0,"△",IF(COUNTIF(空き状況確認テーブル!AY89:BB89,"△")&lt;&gt;0,"△","〇")))</f>
        <v>〇</v>
      </c>
      <c r="AZ83" s="220"/>
      <c r="BA83" s="220"/>
      <c r="BB83" s="220"/>
      <c r="BC83" s="220" t="str">
        <f ca="1">IF(COUNTIF(空き状況確認テーブル!BC89:BF89,"×")&lt;&gt;0,"×",IF(COUNTIF(空き状況確認テーブル!BC89:BF89,"△")&lt;&gt;0,"△",IF(COUNTIF(空き状況確認テーブル!BC89:BF89,"△")&lt;&gt;0,"△","〇")))</f>
        <v>△</v>
      </c>
      <c r="BD83" s="220"/>
      <c r="BE83" s="220"/>
      <c r="BF83" s="220"/>
      <c r="BG83" s="217" t="str">
        <f ca="1">IF(COUNTIF(空き状況確認テーブル!BG89:BI89,"×")&lt;&gt;0,"×",IF(COUNTIF(空き状況確認テーブル!BG89:BI89,"△")&lt;&gt;0,"△",IF(COUNTIF(空き状況確認テーブル!BG89:BI89,"△")&lt;&gt;0,"△","〇")))</f>
        <v>△</v>
      </c>
      <c r="BH83" s="218"/>
      <c r="BI83" s="221"/>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0" t="str">
        <f ca="1">IF(COUNTIF(空き状況確認テーブル!BS89:BV89,"×")&lt;&gt;0,"×",IF(COUNTIF(空き状況確認テーブル!BS89:BV89,"△")&lt;&gt;0,"△",IF(COUNTIF(空き状況確認テーブル!BS89:BV89,"△")&lt;&gt;0,"△","〇")))</f>
        <v>〇</v>
      </c>
      <c r="BT83" s="220"/>
      <c r="BU83" s="220"/>
      <c r="BV83" s="220"/>
      <c r="BW83" s="220" t="str">
        <f ca="1">IF(COUNTIF(空き状況確認テーブル!BW89:BZ89,"×")&lt;&gt;0,"×",IF(COUNTIF(空き状況確認テーブル!BW89:BZ89,"△")&lt;&gt;0,"△",IF(COUNTIF(空き状況確認テーブル!BW89:BZ89,"△")&lt;&gt;0,"△","〇")))</f>
        <v>〇</v>
      </c>
      <c r="BX83" s="220"/>
      <c r="BY83" s="220"/>
      <c r="BZ83" s="220"/>
      <c r="CA83" s="220" t="str">
        <f ca="1">IF(COUNTIF(空き状況確認テーブル!CA89:CD89,"×")&lt;&gt;0,"×",IF(COUNTIF(空き状況確認テーブル!CA89:CD89,"△")&lt;&gt;0,"△",IF(COUNTIF(空き状況確認テーブル!CA89:CD89,"△")&lt;&gt;0,"△","〇")))</f>
        <v>△</v>
      </c>
      <c r="CB83" s="220"/>
      <c r="CC83" s="220"/>
      <c r="CD83" s="220"/>
      <c r="CE83" s="217" t="str">
        <f ca="1">IF(COUNTIF(空き状況確認テーブル!CE89:CG89,"×")&lt;&gt;0,"×",IF(COUNTIF(空き状況確認テーブル!CE89:CG89,"△")&lt;&gt;0,"△",IF(COUNTIF(空き状況確認テーブル!CE89:CG89,"△")&lt;&gt;0,"△","〇")))</f>
        <v>△</v>
      </c>
      <c r="CF83" s="218"/>
      <c r="CG83" s="221"/>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0" t="str">
        <f ca="1">IF(COUNTIF(空き状況確認テーブル!CQ89:CT89,"×")&lt;&gt;0,"×",IF(COUNTIF(空き状況確認テーブル!CQ89:CT89,"△")&lt;&gt;0,"△",IF(COUNTIF(空き状況確認テーブル!CQ89:CT89,"△")&lt;&gt;0,"△","〇")))</f>
        <v>〇</v>
      </c>
      <c r="CR83" s="220"/>
      <c r="CS83" s="220"/>
      <c r="CT83" s="220"/>
      <c r="CU83" s="220" t="str">
        <f ca="1">IF(COUNTIF(空き状況確認テーブル!CU89:CX89,"×")&lt;&gt;0,"×",IF(COUNTIF(空き状況確認テーブル!CU89:CX89,"△")&lt;&gt;0,"△",IF(COUNTIF(空き状況確認テーブル!CU89:CX89,"△")&lt;&gt;0,"△","〇")))</f>
        <v>〇</v>
      </c>
      <c r="CV83" s="220"/>
      <c r="CW83" s="220"/>
      <c r="CX83" s="220"/>
      <c r="CY83" s="220" t="str">
        <f ca="1">IF(COUNTIF(空き状況確認テーブル!CY89:DB89,"×")&lt;&gt;0,"×",IF(COUNTIF(空き状況確認テーブル!CY89:DB89,"△")&lt;&gt;0,"△",IF(COUNTIF(空き状況確認テーブル!CY89:DB89,"△")&lt;&gt;0,"△","〇")))</f>
        <v>△</v>
      </c>
      <c r="CZ83" s="220"/>
      <c r="DA83" s="220"/>
      <c r="DB83" s="220"/>
      <c r="DC83" s="217" t="str">
        <f ca="1">IF(COUNTIF(空き状況確認テーブル!DC89:DE89,"×")&lt;&gt;0,"×",IF(COUNTIF(空き状況確認テーブル!DC89:DE89,"△")&lt;&gt;0,"△",IF(COUNTIF(空き状況確認テーブル!DC89:DE89,"△")&lt;&gt;0,"△","〇")))</f>
        <v>△</v>
      </c>
      <c r="DD83" s="218"/>
      <c r="DE83" s="221"/>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0" t="str">
        <f ca="1">IF(COUNTIF(空き状況確認テーブル!DO89:DR89,"×")&lt;&gt;0,"×",IF(COUNTIF(空き状況確認テーブル!DO89:DR89,"△")&lt;&gt;0,"△",IF(COUNTIF(空き状況確認テーブル!DO89:DR89,"△")&lt;&gt;0,"△","〇")))</f>
        <v>〇</v>
      </c>
      <c r="DP83" s="220"/>
      <c r="DQ83" s="220"/>
      <c r="DR83" s="220"/>
      <c r="DS83" s="220" t="str">
        <f ca="1">IF(COUNTIF(空き状況確認テーブル!DS89:DV89,"×")&lt;&gt;0,"×",IF(COUNTIF(空き状況確認テーブル!DS89:DV89,"△")&lt;&gt;0,"△",IF(COUNTIF(空き状況確認テーブル!DS89:DV89,"△")&lt;&gt;0,"△","〇")))</f>
        <v>〇</v>
      </c>
      <c r="DT83" s="220"/>
      <c r="DU83" s="220"/>
      <c r="DV83" s="220"/>
      <c r="DW83" s="220" t="str">
        <f ca="1">IF(COUNTIF(空き状況確認テーブル!DW89:DZ89,"×")&lt;&gt;0,"×",IF(COUNTIF(空き状況確認テーブル!DW89:DZ89,"△")&lt;&gt;0,"△",IF(COUNTIF(空き状況確認テーブル!DW89:DZ89,"△")&lt;&gt;0,"△","〇")))</f>
        <v>△</v>
      </c>
      <c r="DX83" s="220"/>
      <c r="DY83" s="220"/>
      <c r="DZ83" s="220"/>
      <c r="EA83" s="217" t="str">
        <f ca="1">IF(COUNTIF(空き状況確認テーブル!EA89:EC89,"×")&lt;&gt;0,"×",IF(COUNTIF(空き状況確認テーブル!EA89:EC89,"△")&lt;&gt;0,"△",IF(COUNTIF(空き状況確認テーブル!EA89:EC89,"△")&lt;&gt;0,"△","〇")))</f>
        <v>△</v>
      </c>
      <c r="EB83" s="218"/>
      <c r="EC83" s="221"/>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0" t="str">
        <f ca="1">IF(COUNTIF(空き状況確認テーブル!EM89:EP89,"×")&lt;&gt;0,"×",IF(COUNTIF(空き状況確認テーブル!EM89:EP89,"△")&lt;&gt;0,"△",IF(COUNTIF(空き状況確認テーブル!EM89:EP89,"△")&lt;&gt;0,"△","〇")))</f>
        <v>×</v>
      </c>
      <c r="EN83" s="220"/>
      <c r="EO83" s="220"/>
      <c r="EP83" s="220"/>
      <c r="EQ83" s="220" t="str">
        <f ca="1">IF(COUNTIF(空き状況確認テーブル!EQ89:ET89,"×")&lt;&gt;0,"×",IF(COUNTIF(空き状況確認テーブル!EQ89:ET89,"△")&lt;&gt;0,"△",IF(COUNTIF(空き状況確認テーブル!EQ89:ET89,"△")&lt;&gt;0,"△","〇")))</f>
        <v>×</v>
      </c>
      <c r="ER83" s="220"/>
      <c r="ES83" s="220"/>
      <c r="ET83" s="220"/>
      <c r="EU83" s="220" t="str">
        <f ca="1">IF(COUNTIF(空き状況確認テーブル!EU89:EX89,"×")&lt;&gt;0,"×",IF(COUNTIF(空き状況確認テーブル!EU89:EX89,"△")&lt;&gt;0,"△",IF(COUNTIF(空き状況確認テーブル!EU89:EX89,"△")&lt;&gt;0,"△","〇")))</f>
        <v>×</v>
      </c>
      <c r="EV83" s="220"/>
      <c r="EW83" s="220"/>
      <c r="EX83" s="220"/>
      <c r="EY83" s="217" t="str">
        <f ca="1">IF(COUNTIF(空き状況確認テーブル!EY89:FA89,"×")&lt;&gt;0,"×",IF(COUNTIF(空き状況確認テーブル!EY89:FA89,"△")&lt;&gt;0,"△",IF(COUNTIF(空き状況確認テーブル!EY89:FA89,"△")&lt;&gt;0,"△","〇")))</f>
        <v>×</v>
      </c>
      <c r="EZ83" s="218"/>
      <c r="FA83" s="221"/>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0" t="str">
        <f ca="1">IF(COUNTIF(空き状況確認テーブル!FK89:FN89,"×")&lt;&gt;0,"×",IF(COUNTIF(空き状況確認テーブル!FK89:FN89,"△")&lt;&gt;0,"△",IF(COUNTIF(空き状況確認テーブル!FK89:FN89,"△")&lt;&gt;0,"△","〇")))</f>
        <v>×</v>
      </c>
      <c r="FL83" s="220"/>
      <c r="FM83" s="220"/>
      <c r="FN83" s="220"/>
      <c r="FO83" s="220" t="str">
        <f ca="1">IF(COUNTIF(空き状況確認テーブル!FO89:FR89,"×")&lt;&gt;0,"×",IF(COUNTIF(空き状況確認テーブル!FO89:FR89,"△")&lt;&gt;0,"△",IF(COUNTIF(空き状況確認テーブル!FO89:FR89,"△")&lt;&gt;0,"△","〇")))</f>
        <v>×</v>
      </c>
      <c r="FP83" s="220"/>
      <c r="FQ83" s="220"/>
      <c r="FR83" s="220"/>
      <c r="FS83" s="220" t="str">
        <f ca="1">IF(COUNTIF(空き状況確認テーブル!FS89:FV89,"×")&lt;&gt;0,"×",IF(COUNTIF(空き状況確認テーブル!FS89:FV89,"△")&lt;&gt;0,"△",IF(COUNTIF(空き状況確認テーブル!FS89:FV89,"△")&lt;&gt;0,"△","〇")))</f>
        <v>×</v>
      </c>
      <c r="FT83" s="220"/>
      <c r="FU83" s="220"/>
      <c r="FV83" s="220"/>
      <c r="FW83" s="217" t="str">
        <f ca="1">IF(COUNTIF(空き状況確認テーブル!FW89:FY89,"×")&lt;&gt;0,"×",IF(COUNTIF(空き状況確認テーブル!FW89:FY89,"△")&lt;&gt;0,"△",IF(COUNTIF(空き状況確認テーブル!FW89:FY89,"△")&lt;&gt;0,"△","〇")))</f>
        <v>×</v>
      </c>
      <c r="FX83" s="218"/>
      <c r="FY83" s="221"/>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0" t="str">
        <f ca="1">IF(COUNTIF(空き状況確認テーブル!W90:Z90,"×")&lt;&gt;0,"×",IF(COUNTIF(空き状況確認テーブル!W90:Z90,"△")&lt;&gt;0,"△",IF(COUNTIF(空き状況確認テーブル!W90:Z90,"△")&lt;&gt;0,"△","〇")))</f>
        <v>〇</v>
      </c>
      <c r="X84" s="220"/>
      <c r="Y84" s="220"/>
      <c r="Z84" s="220"/>
      <c r="AA84" s="220" t="str">
        <f ca="1">IF(COUNTIF(空き状況確認テーブル!AA90:AD90,"×")&lt;&gt;0,"×",IF(COUNTIF(空き状況確認テーブル!AA90:AD90,"△")&lt;&gt;0,"△",IF(COUNTIF(空き状況確認テーブル!AA90:AD90,"△")&lt;&gt;0,"△","〇")))</f>
        <v>〇</v>
      </c>
      <c r="AB84" s="220"/>
      <c r="AC84" s="220"/>
      <c r="AD84" s="220"/>
      <c r="AE84" s="220" t="str">
        <f ca="1">IF(COUNTIF(空き状況確認テーブル!AE90:AH90,"×")&lt;&gt;0,"×",IF(COUNTIF(空き状況確認テーブル!AE90:AH90,"△")&lt;&gt;0,"△",IF(COUNTIF(空き状況確認テーブル!AE90:AH90,"△")&lt;&gt;0,"△","〇")))</f>
        <v>△</v>
      </c>
      <c r="AF84" s="220"/>
      <c r="AG84" s="220"/>
      <c r="AH84" s="220"/>
      <c r="AI84" s="217" t="str">
        <f ca="1">IF(COUNTIF(空き状況確認テーブル!AI90:AK90,"×")&lt;&gt;0,"×",IF(COUNTIF(空き状況確認テーブル!AI90:AK90,"△")&lt;&gt;0,"△",IF(COUNTIF(空き状況確認テーブル!AI90:AK90,"△")&lt;&gt;0,"△","〇")))</f>
        <v>△</v>
      </c>
      <c r="AJ84" s="218"/>
      <c r="AK84" s="221"/>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0" t="str">
        <f ca="1">IF(COUNTIF(空き状況確認テーブル!AU90:AX90,"×")&lt;&gt;0,"×",IF(COUNTIF(空き状況確認テーブル!AU90:AX90,"△")&lt;&gt;0,"△",IF(COUNTIF(空き状況確認テーブル!AU90:AX90,"△")&lt;&gt;0,"△","〇")))</f>
        <v>〇</v>
      </c>
      <c r="AV84" s="220"/>
      <c r="AW84" s="220"/>
      <c r="AX84" s="220"/>
      <c r="AY84" s="220" t="str">
        <f ca="1">IF(COUNTIF(空き状況確認テーブル!AY90:BB90,"×")&lt;&gt;0,"×",IF(COUNTIF(空き状況確認テーブル!AY90:BB90,"△")&lt;&gt;0,"△",IF(COUNTIF(空き状況確認テーブル!AY90:BB90,"△")&lt;&gt;0,"△","〇")))</f>
        <v>〇</v>
      </c>
      <c r="AZ84" s="220"/>
      <c r="BA84" s="220"/>
      <c r="BB84" s="220"/>
      <c r="BC84" s="220" t="str">
        <f ca="1">IF(COUNTIF(空き状況確認テーブル!BC90:BF90,"×")&lt;&gt;0,"×",IF(COUNTIF(空き状況確認テーブル!BC90:BF90,"△")&lt;&gt;0,"△",IF(COUNTIF(空き状況確認テーブル!BC90:BF90,"△")&lt;&gt;0,"△","〇")))</f>
        <v>△</v>
      </c>
      <c r="BD84" s="220"/>
      <c r="BE84" s="220"/>
      <c r="BF84" s="220"/>
      <c r="BG84" s="217" t="str">
        <f ca="1">IF(COUNTIF(空き状況確認テーブル!BG90:BI90,"×")&lt;&gt;0,"×",IF(COUNTIF(空き状況確認テーブル!BG90:BI90,"△")&lt;&gt;0,"△",IF(COUNTIF(空き状況確認テーブル!BG90:BI90,"△")&lt;&gt;0,"△","〇")))</f>
        <v>△</v>
      </c>
      <c r="BH84" s="218"/>
      <c r="BI84" s="221"/>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0" t="str">
        <f ca="1">IF(COUNTIF(空き状況確認テーブル!BS90:BV90,"×")&lt;&gt;0,"×",IF(COUNTIF(空き状況確認テーブル!BS90:BV90,"△")&lt;&gt;0,"△",IF(COUNTIF(空き状況確認テーブル!BS90:BV90,"△")&lt;&gt;0,"△","〇")))</f>
        <v>〇</v>
      </c>
      <c r="BT84" s="220"/>
      <c r="BU84" s="220"/>
      <c r="BV84" s="220"/>
      <c r="BW84" s="220" t="str">
        <f ca="1">IF(COUNTIF(空き状況確認テーブル!BW90:BZ90,"×")&lt;&gt;0,"×",IF(COUNTIF(空き状況確認テーブル!BW90:BZ90,"△")&lt;&gt;0,"△",IF(COUNTIF(空き状況確認テーブル!BW90:BZ90,"△")&lt;&gt;0,"△","〇")))</f>
        <v>〇</v>
      </c>
      <c r="BX84" s="220"/>
      <c r="BY84" s="220"/>
      <c r="BZ84" s="220"/>
      <c r="CA84" s="220" t="str">
        <f ca="1">IF(COUNTIF(空き状況確認テーブル!CA90:CD90,"×")&lt;&gt;0,"×",IF(COUNTIF(空き状況確認テーブル!CA90:CD90,"△")&lt;&gt;0,"△",IF(COUNTIF(空き状況確認テーブル!CA90:CD90,"△")&lt;&gt;0,"△","〇")))</f>
        <v>△</v>
      </c>
      <c r="CB84" s="220"/>
      <c r="CC84" s="220"/>
      <c r="CD84" s="220"/>
      <c r="CE84" s="217" t="str">
        <f ca="1">IF(COUNTIF(空き状況確認テーブル!CE90:CG90,"×")&lt;&gt;0,"×",IF(COUNTIF(空き状況確認テーブル!CE90:CG90,"△")&lt;&gt;0,"△",IF(COUNTIF(空き状況確認テーブル!CE90:CG90,"△")&lt;&gt;0,"△","〇")))</f>
        <v>△</v>
      </c>
      <c r="CF84" s="218"/>
      <c r="CG84" s="221"/>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0" t="str">
        <f ca="1">IF(COUNTIF(空き状況確認テーブル!CQ90:CT90,"×")&lt;&gt;0,"×",IF(COUNTIF(空き状況確認テーブル!CQ90:CT90,"△")&lt;&gt;0,"△",IF(COUNTIF(空き状況確認テーブル!CQ90:CT90,"△")&lt;&gt;0,"△","〇")))</f>
        <v>〇</v>
      </c>
      <c r="CR84" s="220"/>
      <c r="CS84" s="220"/>
      <c r="CT84" s="220"/>
      <c r="CU84" s="220" t="str">
        <f ca="1">IF(COUNTIF(空き状況確認テーブル!CU90:CX90,"×")&lt;&gt;0,"×",IF(COUNTIF(空き状況確認テーブル!CU90:CX90,"△")&lt;&gt;0,"△",IF(COUNTIF(空き状況確認テーブル!CU90:CX90,"△")&lt;&gt;0,"△","〇")))</f>
        <v>〇</v>
      </c>
      <c r="CV84" s="220"/>
      <c r="CW84" s="220"/>
      <c r="CX84" s="220"/>
      <c r="CY84" s="220" t="str">
        <f ca="1">IF(COUNTIF(空き状況確認テーブル!CY90:DB90,"×")&lt;&gt;0,"×",IF(COUNTIF(空き状況確認テーブル!CY90:DB90,"△")&lt;&gt;0,"△",IF(COUNTIF(空き状況確認テーブル!CY90:DB90,"△")&lt;&gt;0,"△","〇")))</f>
        <v>△</v>
      </c>
      <c r="CZ84" s="220"/>
      <c r="DA84" s="220"/>
      <c r="DB84" s="220"/>
      <c r="DC84" s="217" t="str">
        <f ca="1">IF(COUNTIF(空き状況確認テーブル!DC90:DE90,"×")&lt;&gt;0,"×",IF(COUNTIF(空き状況確認テーブル!DC90:DE90,"△")&lt;&gt;0,"△",IF(COUNTIF(空き状況確認テーブル!DC90:DE90,"△")&lt;&gt;0,"△","〇")))</f>
        <v>△</v>
      </c>
      <c r="DD84" s="218"/>
      <c r="DE84" s="221"/>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0" t="str">
        <f ca="1">IF(COUNTIF(空き状況確認テーブル!DO90:DR90,"×")&lt;&gt;0,"×",IF(COUNTIF(空き状況確認テーブル!DO90:DR90,"△")&lt;&gt;0,"△",IF(COUNTIF(空き状況確認テーブル!DO90:DR90,"△")&lt;&gt;0,"△","〇")))</f>
        <v>〇</v>
      </c>
      <c r="DP84" s="220"/>
      <c r="DQ84" s="220"/>
      <c r="DR84" s="220"/>
      <c r="DS84" s="220" t="str">
        <f ca="1">IF(COUNTIF(空き状況確認テーブル!DS90:DV90,"×")&lt;&gt;0,"×",IF(COUNTIF(空き状況確認テーブル!DS90:DV90,"△")&lt;&gt;0,"△",IF(COUNTIF(空き状況確認テーブル!DS90:DV90,"△")&lt;&gt;0,"△","〇")))</f>
        <v>〇</v>
      </c>
      <c r="DT84" s="220"/>
      <c r="DU84" s="220"/>
      <c r="DV84" s="220"/>
      <c r="DW84" s="220" t="str">
        <f ca="1">IF(COUNTIF(空き状況確認テーブル!DW90:DZ90,"×")&lt;&gt;0,"×",IF(COUNTIF(空き状況確認テーブル!DW90:DZ90,"△")&lt;&gt;0,"△",IF(COUNTIF(空き状況確認テーブル!DW90:DZ90,"△")&lt;&gt;0,"△","〇")))</f>
        <v>△</v>
      </c>
      <c r="DX84" s="220"/>
      <c r="DY84" s="220"/>
      <c r="DZ84" s="220"/>
      <c r="EA84" s="217" t="str">
        <f ca="1">IF(COUNTIF(空き状況確認テーブル!EA90:EC90,"×")&lt;&gt;0,"×",IF(COUNTIF(空き状況確認テーブル!EA90:EC90,"△")&lt;&gt;0,"△",IF(COUNTIF(空き状況確認テーブル!EA90:EC90,"△")&lt;&gt;0,"△","〇")))</f>
        <v>△</v>
      </c>
      <c r="EB84" s="218"/>
      <c r="EC84" s="221"/>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0" t="str">
        <f ca="1">IF(COUNTIF(空き状況確認テーブル!EM90:EP90,"×")&lt;&gt;0,"×",IF(COUNTIF(空き状況確認テーブル!EM90:EP90,"△")&lt;&gt;0,"△",IF(COUNTIF(空き状況確認テーブル!EM90:EP90,"△")&lt;&gt;0,"△","〇")))</f>
        <v>×</v>
      </c>
      <c r="EN84" s="220"/>
      <c r="EO84" s="220"/>
      <c r="EP84" s="220"/>
      <c r="EQ84" s="220" t="str">
        <f ca="1">IF(COUNTIF(空き状況確認テーブル!EQ90:ET90,"×")&lt;&gt;0,"×",IF(COUNTIF(空き状況確認テーブル!EQ90:ET90,"△")&lt;&gt;0,"△",IF(COUNTIF(空き状況確認テーブル!EQ90:ET90,"△")&lt;&gt;0,"△","〇")))</f>
        <v>×</v>
      </c>
      <c r="ER84" s="220"/>
      <c r="ES84" s="220"/>
      <c r="ET84" s="220"/>
      <c r="EU84" s="220" t="str">
        <f ca="1">IF(COUNTIF(空き状況確認テーブル!EU90:EX90,"×")&lt;&gt;0,"×",IF(COUNTIF(空き状況確認テーブル!EU90:EX90,"△")&lt;&gt;0,"△",IF(COUNTIF(空き状況確認テーブル!EU90:EX90,"△")&lt;&gt;0,"△","〇")))</f>
        <v>×</v>
      </c>
      <c r="EV84" s="220"/>
      <c r="EW84" s="220"/>
      <c r="EX84" s="220"/>
      <c r="EY84" s="217" t="str">
        <f ca="1">IF(COUNTIF(空き状況確認テーブル!EY90:FA90,"×")&lt;&gt;0,"×",IF(COUNTIF(空き状況確認テーブル!EY90:FA90,"△")&lt;&gt;0,"△",IF(COUNTIF(空き状況確認テーブル!EY90:FA90,"△")&lt;&gt;0,"△","〇")))</f>
        <v>×</v>
      </c>
      <c r="EZ84" s="218"/>
      <c r="FA84" s="221"/>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0" t="str">
        <f ca="1">IF(COUNTIF(空き状況確認テーブル!FK90:FN90,"×")&lt;&gt;0,"×",IF(COUNTIF(空き状況確認テーブル!FK90:FN90,"△")&lt;&gt;0,"△",IF(COUNTIF(空き状況確認テーブル!FK90:FN90,"△")&lt;&gt;0,"△","〇")))</f>
        <v>×</v>
      </c>
      <c r="FL84" s="220"/>
      <c r="FM84" s="220"/>
      <c r="FN84" s="220"/>
      <c r="FO84" s="220" t="str">
        <f ca="1">IF(COUNTIF(空き状況確認テーブル!FO90:FR90,"×")&lt;&gt;0,"×",IF(COUNTIF(空き状況確認テーブル!FO90:FR90,"△")&lt;&gt;0,"△",IF(COUNTIF(空き状況確認テーブル!FO90:FR90,"△")&lt;&gt;0,"△","〇")))</f>
        <v>×</v>
      </c>
      <c r="FP84" s="220"/>
      <c r="FQ84" s="220"/>
      <c r="FR84" s="220"/>
      <c r="FS84" s="220" t="str">
        <f ca="1">IF(COUNTIF(空き状況確認テーブル!FS90:FV90,"×")&lt;&gt;0,"×",IF(COUNTIF(空き状況確認テーブル!FS90:FV90,"△")&lt;&gt;0,"△",IF(COUNTIF(空き状況確認テーブル!FS90:FV90,"△")&lt;&gt;0,"△","〇")))</f>
        <v>×</v>
      </c>
      <c r="FT84" s="220"/>
      <c r="FU84" s="220"/>
      <c r="FV84" s="220"/>
      <c r="FW84" s="217" t="str">
        <f ca="1">IF(COUNTIF(空き状況確認テーブル!FW90:FY90,"×")&lt;&gt;0,"×",IF(COUNTIF(空き状況確認テーブル!FW90:FY90,"△")&lt;&gt;0,"△",IF(COUNTIF(空き状況確認テーブル!FW90:FY90,"△")&lt;&gt;0,"△","〇")))</f>
        <v>×</v>
      </c>
      <c r="FX84" s="218"/>
      <c r="FY84" s="221"/>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0" t="str">
        <f ca="1">IF(COUNTIF(空き状況確認テーブル!W91:Z91,"×")&lt;&gt;0,"×",IF(COUNTIF(空き状況確認テーブル!W91:Z91,"△")&lt;&gt;0,"△",IF(COUNTIF(空き状況確認テーブル!W91:Z91,"△")&lt;&gt;0,"△","〇")))</f>
        <v>〇</v>
      </c>
      <c r="X85" s="220"/>
      <c r="Y85" s="220"/>
      <c r="Z85" s="220"/>
      <c r="AA85" s="220" t="str">
        <f ca="1">IF(COUNTIF(空き状況確認テーブル!AA91:AD91,"×")&lt;&gt;0,"×",IF(COUNTIF(空き状況確認テーブル!AA91:AD91,"△")&lt;&gt;0,"△",IF(COUNTIF(空き状況確認テーブル!AA91:AD91,"△")&lt;&gt;0,"△","〇")))</f>
        <v>〇</v>
      </c>
      <c r="AB85" s="220"/>
      <c r="AC85" s="220"/>
      <c r="AD85" s="220"/>
      <c r="AE85" s="220" t="str">
        <f ca="1">IF(COUNTIF(空き状況確認テーブル!AE91:AH91,"×")&lt;&gt;0,"×",IF(COUNTIF(空き状況確認テーブル!AE91:AH91,"△")&lt;&gt;0,"△",IF(COUNTIF(空き状況確認テーブル!AE91:AH91,"△")&lt;&gt;0,"△","〇")))</f>
        <v>△</v>
      </c>
      <c r="AF85" s="220"/>
      <c r="AG85" s="220"/>
      <c r="AH85" s="220"/>
      <c r="AI85" s="217" t="str">
        <f ca="1">IF(COUNTIF(空き状況確認テーブル!AI91:AK91,"×")&lt;&gt;0,"×",IF(COUNTIF(空き状況確認テーブル!AI91:AK91,"△")&lt;&gt;0,"△",IF(COUNTIF(空き状況確認テーブル!AI91:AK91,"△")&lt;&gt;0,"△","〇")))</f>
        <v>△</v>
      </c>
      <c r="AJ85" s="218"/>
      <c r="AK85" s="221"/>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0" t="str">
        <f ca="1">IF(COUNTIF(空き状況確認テーブル!AU91:AX91,"×")&lt;&gt;0,"×",IF(COUNTIF(空き状況確認テーブル!AU91:AX91,"△")&lt;&gt;0,"△",IF(COUNTIF(空き状況確認テーブル!AU91:AX91,"△")&lt;&gt;0,"△","〇")))</f>
        <v>〇</v>
      </c>
      <c r="AV85" s="220"/>
      <c r="AW85" s="220"/>
      <c r="AX85" s="220"/>
      <c r="AY85" s="220" t="str">
        <f ca="1">IF(COUNTIF(空き状況確認テーブル!AY91:BB91,"×")&lt;&gt;0,"×",IF(COUNTIF(空き状況確認テーブル!AY91:BB91,"△")&lt;&gt;0,"△",IF(COUNTIF(空き状況確認テーブル!AY91:BB91,"△")&lt;&gt;0,"△","〇")))</f>
        <v>〇</v>
      </c>
      <c r="AZ85" s="220"/>
      <c r="BA85" s="220"/>
      <c r="BB85" s="220"/>
      <c r="BC85" s="220" t="str">
        <f ca="1">IF(COUNTIF(空き状況確認テーブル!BC91:BF91,"×")&lt;&gt;0,"×",IF(COUNTIF(空き状況確認テーブル!BC91:BF91,"△")&lt;&gt;0,"△",IF(COUNTIF(空き状況確認テーブル!BC91:BF91,"△")&lt;&gt;0,"△","〇")))</f>
        <v>△</v>
      </c>
      <c r="BD85" s="220"/>
      <c r="BE85" s="220"/>
      <c r="BF85" s="220"/>
      <c r="BG85" s="217" t="str">
        <f ca="1">IF(COUNTIF(空き状況確認テーブル!BG91:BI91,"×")&lt;&gt;0,"×",IF(COUNTIF(空き状況確認テーブル!BG91:BI91,"△")&lt;&gt;0,"△",IF(COUNTIF(空き状況確認テーブル!BG91:BI91,"△")&lt;&gt;0,"△","〇")))</f>
        <v>△</v>
      </c>
      <c r="BH85" s="218"/>
      <c r="BI85" s="221"/>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0" t="str">
        <f ca="1">IF(COUNTIF(空き状況確認テーブル!BS91:BV91,"×")&lt;&gt;0,"×",IF(COUNTIF(空き状況確認テーブル!BS91:BV91,"△")&lt;&gt;0,"△",IF(COUNTIF(空き状況確認テーブル!BS91:BV91,"△")&lt;&gt;0,"△","〇")))</f>
        <v>〇</v>
      </c>
      <c r="BT85" s="220"/>
      <c r="BU85" s="220"/>
      <c r="BV85" s="220"/>
      <c r="BW85" s="220" t="str">
        <f ca="1">IF(COUNTIF(空き状況確認テーブル!BW91:BZ91,"×")&lt;&gt;0,"×",IF(COUNTIF(空き状況確認テーブル!BW91:BZ91,"△")&lt;&gt;0,"△",IF(COUNTIF(空き状況確認テーブル!BW91:BZ91,"△")&lt;&gt;0,"△","〇")))</f>
        <v>〇</v>
      </c>
      <c r="BX85" s="220"/>
      <c r="BY85" s="220"/>
      <c r="BZ85" s="220"/>
      <c r="CA85" s="220" t="str">
        <f ca="1">IF(COUNTIF(空き状況確認テーブル!CA91:CD91,"×")&lt;&gt;0,"×",IF(COUNTIF(空き状況確認テーブル!CA91:CD91,"△")&lt;&gt;0,"△",IF(COUNTIF(空き状況確認テーブル!CA91:CD91,"△")&lt;&gt;0,"△","〇")))</f>
        <v>△</v>
      </c>
      <c r="CB85" s="220"/>
      <c r="CC85" s="220"/>
      <c r="CD85" s="220"/>
      <c r="CE85" s="217" t="str">
        <f ca="1">IF(COUNTIF(空き状況確認テーブル!CE91:CG91,"×")&lt;&gt;0,"×",IF(COUNTIF(空き状況確認テーブル!CE91:CG91,"△")&lt;&gt;0,"△",IF(COUNTIF(空き状況確認テーブル!CE91:CG91,"△")&lt;&gt;0,"△","〇")))</f>
        <v>△</v>
      </c>
      <c r="CF85" s="218"/>
      <c r="CG85" s="221"/>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0" t="str">
        <f ca="1">IF(COUNTIF(空き状況確認テーブル!CQ91:CT91,"×")&lt;&gt;0,"×",IF(COUNTIF(空き状況確認テーブル!CQ91:CT91,"△")&lt;&gt;0,"△",IF(COUNTIF(空き状況確認テーブル!CQ91:CT91,"△")&lt;&gt;0,"△","〇")))</f>
        <v>〇</v>
      </c>
      <c r="CR85" s="220"/>
      <c r="CS85" s="220"/>
      <c r="CT85" s="220"/>
      <c r="CU85" s="220" t="str">
        <f ca="1">IF(COUNTIF(空き状況確認テーブル!CU91:CX91,"×")&lt;&gt;0,"×",IF(COUNTIF(空き状況確認テーブル!CU91:CX91,"△")&lt;&gt;0,"△",IF(COUNTIF(空き状況確認テーブル!CU91:CX91,"△")&lt;&gt;0,"△","〇")))</f>
        <v>〇</v>
      </c>
      <c r="CV85" s="220"/>
      <c r="CW85" s="220"/>
      <c r="CX85" s="220"/>
      <c r="CY85" s="220" t="str">
        <f ca="1">IF(COUNTIF(空き状況確認テーブル!CY91:DB91,"×")&lt;&gt;0,"×",IF(COUNTIF(空き状況確認テーブル!CY91:DB91,"△")&lt;&gt;0,"△",IF(COUNTIF(空き状況確認テーブル!CY91:DB91,"△")&lt;&gt;0,"△","〇")))</f>
        <v>△</v>
      </c>
      <c r="CZ85" s="220"/>
      <c r="DA85" s="220"/>
      <c r="DB85" s="220"/>
      <c r="DC85" s="217" t="str">
        <f ca="1">IF(COUNTIF(空き状況確認テーブル!DC91:DE91,"×")&lt;&gt;0,"×",IF(COUNTIF(空き状況確認テーブル!DC91:DE91,"△")&lt;&gt;0,"△",IF(COUNTIF(空き状況確認テーブル!DC91:DE91,"△")&lt;&gt;0,"△","〇")))</f>
        <v>△</v>
      </c>
      <c r="DD85" s="218"/>
      <c r="DE85" s="221"/>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0" t="str">
        <f ca="1">IF(COUNTIF(空き状況確認テーブル!DO91:DR91,"×")&lt;&gt;0,"×",IF(COUNTIF(空き状況確認テーブル!DO91:DR91,"△")&lt;&gt;0,"△",IF(COUNTIF(空き状況確認テーブル!DO91:DR91,"△")&lt;&gt;0,"△","〇")))</f>
        <v>〇</v>
      </c>
      <c r="DP85" s="220"/>
      <c r="DQ85" s="220"/>
      <c r="DR85" s="220"/>
      <c r="DS85" s="220" t="str">
        <f ca="1">IF(COUNTIF(空き状況確認テーブル!DS91:DV91,"×")&lt;&gt;0,"×",IF(COUNTIF(空き状況確認テーブル!DS91:DV91,"△")&lt;&gt;0,"△",IF(COUNTIF(空き状況確認テーブル!DS91:DV91,"△")&lt;&gt;0,"△","〇")))</f>
        <v>〇</v>
      </c>
      <c r="DT85" s="220"/>
      <c r="DU85" s="220"/>
      <c r="DV85" s="220"/>
      <c r="DW85" s="220" t="str">
        <f ca="1">IF(COUNTIF(空き状況確認テーブル!DW91:DZ91,"×")&lt;&gt;0,"×",IF(COUNTIF(空き状況確認テーブル!DW91:DZ91,"△")&lt;&gt;0,"△",IF(COUNTIF(空き状況確認テーブル!DW91:DZ91,"△")&lt;&gt;0,"△","〇")))</f>
        <v>△</v>
      </c>
      <c r="DX85" s="220"/>
      <c r="DY85" s="220"/>
      <c r="DZ85" s="220"/>
      <c r="EA85" s="217" t="str">
        <f ca="1">IF(COUNTIF(空き状況確認テーブル!EA91:EC91,"×")&lt;&gt;0,"×",IF(COUNTIF(空き状況確認テーブル!EA91:EC91,"△")&lt;&gt;0,"△",IF(COUNTIF(空き状況確認テーブル!EA91:EC91,"△")&lt;&gt;0,"△","〇")))</f>
        <v>△</v>
      </c>
      <c r="EB85" s="218"/>
      <c r="EC85" s="221"/>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0" t="str">
        <f ca="1">IF(COUNTIF(空き状況確認テーブル!EM91:EP91,"×")&lt;&gt;0,"×",IF(COUNTIF(空き状況確認テーブル!EM91:EP91,"△")&lt;&gt;0,"△",IF(COUNTIF(空き状況確認テーブル!EM91:EP91,"△")&lt;&gt;0,"△","〇")))</f>
        <v>×</v>
      </c>
      <c r="EN85" s="220"/>
      <c r="EO85" s="220"/>
      <c r="EP85" s="220"/>
      <c r="EQ85" s="220" t="str">
        <f ca="1">IF(COUNTIF(空き状況確認テーブル!EQ91:ET91,"×")&lt;&gt;0,"×",IF(COUNTIF(空き状況確認テーブル!EQ91:ET91,"△")&lt;&gt;0,"△",IF(COUNTIF(空き状況確認テーブル!EQ91:ET91,"△")&lt;&gt;0,"△","〇")))</f>
        <v>×</v>
      </c>
      <c r="ER85" s="220"/>
      <c r="ES85" s="220"/>
      <c r="ET85" s="220"/>
      <c r="EU85" s="220" t="str">
        <f ca="1">IF(COUNTIF(空き状況確認テーブル!EU91:EX91,"×")&lt;&gt;0,"×",IF(COUNTIF(空き状況確認テーブル!EU91:EX91,"△")&lt;&gt;0,"△",IF(COUNTIF(空き状況確認テーブル!EU91:EX91,"△")&lt;&gt;0,"△","〇")))</f>
        <v>×</v>
      </c>
      <c r="EV85" s="220"/>
      <c r="EW85" s="220"/>
      <c r="EX85" s="220"/>
      <c r="EY85" s="217" t="str">
        <f ca="1">IF(COUNTIF(空き状況確認テーブル!EY91:FA91,"×")&lt;&gt;0,"×",IF(COUNTIF(空き状況確認テーブル!EY91:FA91,"△")&lt;&gt;0,"△",IF(COUNTIF(空き状況確認テーブル!EY91:FA91,"△")&lt;&gt;0,"△","〇")))</f>
        <v>×</v>
      </c>
      <c r="EZ85" s="218"/>
      <c r="FA85" s="221"/>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0" t="str">
        <f ca="1">IF(COUNTIF(空き状況確認テーブル!FK91:FN91,"×")&lt;&gt;0,"×",IF(COUNTIF(空き状況確認テーブル!FK91:FN91,"△")&lt;&gt;0,"△",IF(COUNTIF(空き状況確認テーブル!FK91:FN91,"△")&lt;&gt;0,"△","〇")))</f>
        <v>×</v>
      </c>
      <c r="FL85" s="220"/>
      <c r="FM85" s="220"/>
      <c r="FN85" s="220"/>
      <c r="FO85" s="220" t="str">
        <f ca="1">IF(COUNTIF(空き状況確認テーブル!FO91:FR91,"×")&lt;&gt;0,"×",IF(COUNTIF(空き状況確認テーブル!FO91:FR91,"△")&lt;&gt;0,"△",IF(COUNTIF(空き状況確認テーブル!FO91:FR91,"△")&lt;&gt;0,"△","〇")))</f>
        <v>×</v>
      </c>
      <c r="FP85" s="220"/>
      <c r="FQ85" s="220"/>
      <c r="FR85" s="220"/>
      <c r="FS85" s="220" t="str">
        <f ca="1">IF(COUNTIF(空き状況確認テーブル!FS91:FV91,"×")&lt;&gt;0,"×",IF(COUNTIF(空き状況確認テーブル!FS91:FV91,"△")&lt;&gt;0,"△",IF(COUNTIF(空き状況確認テーブル!FS91:FV91,"△")&lt;&gt;0,"△","〇")))</f>
        <v>×</v>
      </c>
      <c r="FT85" s="220"/>
      <c r="FU85" s="220"/>
      <c r="FV85" s="220"/>
      <c r="FW85" s="217" t="str">
        <f ca="1">IF(COUNTIF(空き状況確認テーブル!FW91:FY91,"×")&lt;&gt;0,"×",IF(COUNTIF(空き状況確認テーブル!FW91:FY91,"△")&lt;&gt;0,"△",IF(COUNTIF(空き状況確認テーブル!FW91:FY91,"△")&lt;&gt;0,"△","〇")))</f>
        <v>×</v>
      </c>
      <c r="FX85" s="218"/>
      <c r="FY85" s="221"/>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0" t="str">
        <f ca="1">IF(COUNTIF(空き状況確認テーブル!W92:Z92,"×")&lt;&gt;0,"×",IF(COUNTIF(空き状況確認テーブル!W92:Z92,"△")&lt;&gt;0,"△",IF(COUNTIF(空き状況確認テーブル!W92:Z92,"△")&lt;&gt;0,"△","〇")))</f>
        <v>〇</v>
      </c>
      <c r="X86" s="220"/>
      <c r="Y86" s="220"/>
      <c r="Z86" s="220"/>
      <c r="AA86" s="220" t="str">
        <f ca="1">IF(COUNTIF(空き状況確認テーブル!AA92:AD92,"×")&lt;&gt;0,"×",IF(COUNTIF(空き状況確認テーブル!AA92:AD92,"△")&lt;&gt;0,"△",IF(COUNTIF(空き状況確認テーブル!AA92:AD92,"△")&lt;&gt;0,"△","〇")))</f>
        <v>〇</v>
      </c>
      <c r="AB86" s="220"/>
      <c r="AC86" s="220"/>
      <c r="AD86" s="220"/>
      <c r="AE86" s="220" t="str">
        <f ca="1">IF(COUNTIF(空き状況確認テーブル!AE92:AH92,"×")&lt;&gt;0,"×",IF(COUNTIF(空き状況確認テーブル!AE92:AH92,"△")&lt;&gt;0,"△",IF(COUNTIF(空き状況確認テーブル!AE92:AH92,"△")&lt;&gt;0,"△","〇")))</f>
        <v>△</v>
      </c>
      <c r="AF86" s="220"/>
      <c r="AG86" s="220"/>
      <c r="AH86" s="220"/>
      <c r="AI86" s="217" t="str">
        <f ca="1">IF(COUNTIF(空き状況確認テーブル!AI92:AK92,"×")&lt;&gt;0,"×",IF(COUNTIF(空き状況確認テーブル!AI92:AK92,"△")&lt;&gt;0,"△",IF(COUNTIF(空き状況確認テーブル!AI92:AK92,"△")&lt;&gt;0,"△","〇")))</f>
        <v>△</v>
      </c>
      <c r="AJ86" s="218"/>
      <c r="AK86" s="221"/>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0" t="str">
        <f ca="1">IF(COUNTIF(空き状況確認テーブル!AU92:AX92,"×")&lt;&gt;0,"×",IF(COUNTIF(空き状況確認テーブル!AU92:AX92,"△")&lt;&gt;0,"△",IF(COUNTIF(空き状況確認テーブル!AU92:AX92,"△")&lt;&gt;0,"△","〇")))</f>
        <v>〇</v>
      </c>
      <c r="AV86" s="220"/>
      <c r="AW86" s="220"/>
      <c r="AX86" s="220"/>
      <c r="AY86" s="220" t="str">
        <f ca="1">IF(COUNTIF(空き状況確認テーブル!AY92:BB92,"×")&lt;&gt;0,"×",IF(COUNTIF(空き状況確認テーブル!AY92:BB92,"△")&lt;&gt;0,"△",IF(COUNTIF(空き状況確認テーブル!AY92:BB92,"△")&lt;&gt;0,"△","〇")))</f>
        <v>〇</v>
      </c>
      <c r="AZ86" s="220"/>
      <c r="BA86" s="220"/>
      <c r="BB86" s="220"/>
      <c r="BC86" s="220" t="str">
        <f ca="1">IF(COUNTIF(空き状況確認テーブル!BC92:BF92,"×")&lt;&gt;0,"×",IF(COUNTIF(空き状況確認テーブル!BC92:BF92,"△")&lt;&gt;0,"△",IF(COUNTIF(空き状況確認テーブル!BC92:BF92,"△")&lt;&gt;0,"△","〇")))</f>
        <v>△</v>
      </c>
      <c r="BD86" s="220"/>
      <c r="BE86" s="220"/>
      <c r="BF86" s="220"/>
      <c r="BG86" s="217" t="str">
        <f ca="1">IF(COUNTIF(空き状況確認テーブル!BG92:BI92,"×")&lt;&gt;0,"×",IF(COUNTIF(空き状況確認テーブル!BG92:BI92,"△")&lt;&gt;0,"△",IF(COUNTIF(空き状況確認テーブル!BG92:BI92,"△")&lt;&gt;0,"△","〇")))</f>
        <v>△</v>
      </c>
      <c r="BH86" s="218"/>
      <c r="BI86" s="221"/>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0" t="str">
        <f ca="1">IF(COUNTIF(空き状況確認テーブル!BS92:BV92,"×")&lt;&gt;0,"×",IF(COUNTIF(空き状況確認テーブル!BS92:BV92,"△")&lt;&gt;0,"△",IF(COUNTIF(空き状況確認テーブル!BS92:BV92,"△")&lt;&gt;0,"△","〇")))</f>
        <v>〇</v>
      </c>
      <c r="BT86" s="220"/>
      <c r="BU86" s="220"/>
      <c r="BV86" s="220"/>
      <c r="BW86" s="220" t="str">
        <f ca="1">IF(COUNTIF(空き状況確認テーブル!BW92:BZ92,"×")&lt;&gt;0,"×",IF(COUNTIF(空き状況確認テーブル!BW92:BZ92,"△")&lt;&gt;0,"△",IF(COUNTIF(空き状況確認テーブル!BW92:BZ92,"△")&lt;&gt;0,"△","〇")))</f>
        <v>〇</v>
      </c>
      <c r="BX86" s="220"/>
      <c r="BY86" s="220"/>
      <c r="BZ86" s="220"/>
      <c r="CA86" s="220" t="str">
        <f ca="1">IF(COUNTIF(空き状況確認テーブル!CA92:CD92,"×")&lt;&gt;0,"×",IF(COUNTIF(空き状況確認テーブル!CA92:CD92,"△")&lt;&gt;0,"△",IF(COUNTIF(空き状況確認テーブル!CA92:CD92,"△")&lt;&gt;0,"△","〇")))</f>
        <v>△</v>
      </c>
      <c r="CB86" s="220"/>
      <c r="CC86" s="220"/>
      <c r="CD86" s="220"/>
      <c r="CE86" s="217" t="str">
        <f ca="1">IF(COUNTIF(空き状況確認テーブル!CE92:CG92,"×")&lt;&gt;0,"×",IF(COUNTIF(空き状況確認テーブル!CE92:CG92,"△")&lt;&gt;0,"△",IF(COUNTIF(空き状況確認テーブル!CE92:CG92,"△")&lt;&gt;0,"△","〇")))</f>
        <v>△</v>
      </c>
      <c r="CF86" s="218"/>
      <c r="CG86" s="221"/>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0" t="str">
        <f ca="1">IF(COUNTIF(空き状況確認テーブル!CQ92:CT92,"×")&lt;&gt;0,"×",IF(COUNTIF(空き状況確認テーブル!CQ92:CT92,"△")&lt;&gt;0,"△",IF(COUNTIF(空き状況確認テーブル!CQ92:CT92,"△")&lt;&gt;0,"△","〇")))</f>
        <v>〇</v>
      </c>
      <c r="CR86" s="220"/>
      <c r="CS86" s="220"/>
      <c r="CT86" s="220"/>
      <c r="CU86" s="220" t="str">
        <f ca="1">IF(COUNTIF(空き状況確認テーブル!CU92:CX92,"×")&lt;&gt;0,"×",IF(COUNTIF(空き状況確認テーブル!CU92:CX92,"△")&lt;&gt;0,"△",IF(COUNTIF(空き状況確認テーブル!CU92:CX92,"△")&lt;&gt;0,"△","〇")))</f>
        <v>〇</v>
      </c>
      <c r="CV86" s="220"/>
      <c r="CW86" s="220"/>
      <c r="CX86" s="220"/>
      <c r="CY86" s="220" t="str">
        <f ca="1">IF(COUNTIF(空き状況確認テーブル!CY92:DB92,"×")&lt;&gt;0,"×",IF(COUNTIF(空き状況確認テーブル!CY92:DB92,"△")&lt;&gt;0,"△",IF(COUNTIF(空き状況確認テーブル!CY92:DB92,"△")&lt;&gt;0,"△","〇")))</f>
        <v>△</v>
      </c>
      <c r="CZ86" s="220"/>
      <c r="DA86" s="220"/>
      <c r="DB86" s="220"/>
      <c r="DC86" s="217" t="str">
        <f ca="1">IF(COUNTIF(空き状況確認テーブル!DC92:DE92,"×")&lt;&gt;0,"×",IF(COUNTIF(空き状況確認テーブル!DC92:DE92,"△")&lt;&gt;0,"△",IF(COUNTIF(空き状況確認テーブル!DC92:DE92,"△")&lt;&gt;0,"△","〇")))</f>
        <v>△</v>
      </c>
      <c r="DD86" s="218"/>
      <c r="DE86" s="221"/>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0" t="str">
        <f ca="1">IF(COUNTIF(空き状況確認テーブル!DO92:DR92,"×")&lt;&gt;0,"×",IF(COUNTIF(空き状況確認テーブル!DO92:DR92,"△")&lt;&gt;0,"△",IF(COUNTIF(空き状況確認テーブル!DO92:DR92,"△")&lt;&gt;0,"△","〇")))</f>
        <v>〇</v>
      </c>
      <c r="DP86" s="220"/>
      <c r="DQ86" s="220"/>
      <c r="DR86" s="220"/>
      <c r="DS86" s="220" t="str">
        <f ca="1">IF(COUNTIF(空き状況確認テーブル!DS92:DV92,"×")&lt;&gt;0,"×",IF(COUNTIF(空き状況確認テーブル!DS92:DV92,"△")&lt;&gt;0,"△",IF(COUNTIF(空き状況確認テーブル!DS92:DV92,"△")&lt;&gt;0,"△","〇")))</f>
        <v>〇</v>
      </c>
      <c r="DT86" s="220"/>
      <c r="DU86" s="220"/>
      <c r="DV86" s="220"/>
      <c r="DW86" s="220" t="str">
        <f ca="1">IF(COUNTIF(空き状況確認テーブル!DW92:DZ92,"×")&lt;&gt;0,"×",IF(COUNTIF(空き状況確認テーブル!DW92:DZ92,"△")&lt;&gt;0,"△",IF(COUNTIF(空き状況確認テーブル!DW92:DZ92,"△")&lt;&gt;0,"△","〇")))</f>
        <v>△</v>
      </c>
      <c r="DX86" s="220"/>
      <c r="DY86" s="220"/>
      <c r="DZ86" s="220"/>
      <c r="EA86" s="217" t="str">
        <f ca="1">IF(COUNTIF(空き状況確認テーブル!EA92:EC92,"×")&lt;&gt;0,"×",IF(COUNTIF(空き状況確認テーブル!EA92:EC92,"△")&lt;&gt;0,"△",IF(COUNTIF(空き状況確認テーブル!EA92:EC92,"△")&lt;&gt;0,"△","〇")))</f>
        <v>△</v>
      </c>
      <c r="EB86" s="218"/>
      <c r="EC86" s="221"/>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0" t="str">
        <f ca="1">IF(COUNTIF(空き状況確認テーブル!EM92:EP92,"×")&lt;&gt;0,"×",IF(COUNTIF(空き状況確認テーブル!EM92:EP92,"△")&lt;&gt;0,"△",IF(COUNTIF(空き状況確認テーブル!EM92:EP92,"△")&lt;&gt;0,"△","〇")))</f>
        <v>×</v>
      </c>
      <c r="EN86" s="220"/>
      <c r="EO86" s="220"/>
      <c r="EP86" s="220"/>
      <c r="EQ86" s="220" t="str">
        <f ca="1">IF(COUNTIF(空き状況確認テーブル!EQ92:ET92,"×")&lt;&gt;0,"×",IF(COUNTIF(空き状況確認テーブル!EQ92:ET92,"△")&lt;&gt;0,"△",IF(COUNTIF(空き状況確認テーブル!EQ92:ET92,"△")&lt;&gt;0,"△","〇")))</f>
        <v>×</v>
      </c>
      <c r="ER86" s="220"/>
      <c r="ES86" s="220"/>
      <c r="ET86" s="220"/>
      <c r="EU86" s="220" t="str">
        <f ca="1">IF(COUNTIF(空き状況確認テーブル!EU92:EX92,"×")&lt;&gt;0,"×",IF(COUNTIF(空き状況確認テーブル!EU92:EX92,"△")&lt;&gt;0,"△",IF(COUNTIF(空き状況確認テーブル!EU92:EX92,"△")&lt;&gt;0,"△","〇")))</f>
        <v>×</v>
      </c>
      <c r="EV86" s="220"/>
      <c r="EW86" s="220"/>
      <c r="EX86" s="220"/>
      <c r="EY86" s="217" t="str">
        <f ca="1">IF(COUNTIF(空き状況確認テーブル!EY92:FA92,"×")&lt;&gt;0,"×",IF(COUNTIF(空き状況確認テーブル!EY92:FA92,"△")&lt;&gt;0,"△",IF(COUNTIF(空き状況確認テーブル!EY92:FA92,"△")&lt;&gt;0,"△","〇")))</f>
        <v>×</v>
      </c>
      <c r="EZ86" s="218"/>
      <c r="FA86" s="221"/>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0" t="str">
        <f ca="1">IF(COUNTIF(空き状況確認テーブル!FK92:FN92,"×")&lt;&gt;0,"×",IF(COUNTIF(空き状況確認テーブル!FK92:FN92,"△")&lt;&gt;0,"△",IF(COUNTIF(空き状況確認テーブル!FK92:FN92,"△")&lt;&gt;0,"△","〇")))</f>
        <v>×</v>
      </c>
      <c r="FL86" s="220"/>
      <c r="FM86" s="220"/>
      <c r="FN86" s="220"/>
      <c r="FO86" s="220" t="str">
        <f ca="1">IF(COUNTIF(空き状況確認テーブル!FO92:FR92,"×")&lt;&gt;0,"×",IF(COUNTIF(空き状況確認テーブル!FO92:FR92,"△")&lt;&gt;0,"△",IF(COUNTIF(空き状況確認テーブル!FO92:FR92,"△")&lt;&gt;0,"△","〇")))</f>
        <v>×</v>
      </c>
      <c r="FP86" s="220"/>
      <c r="FQ86" s="220"/>
      <c r="FR86" s="220"/>
      <c r="FS86" s="220" t="str">
        <f ca="1">IF(COUNTIF(空き状況確認テーブル!FS92:FV92,"×")&lt;&gt;0,"×",IF(COUNTIF(空き状況確認テーブル!FS92:FV92,"△")&lt;&gt;0,"△",IF(COUNTIF(空き状況確認テーブル!FS92:FV92,"△")&lt;&gt;0,"△","〇")))</f>
        <v>×</v>
      </c>
      <c r="FT86" s="220"/>
      <c r="FU86" s="220"/>
      <c r="FV86" s="220"/>
      <c r="FW86" s="217" t="str">
        <f ca="1">IF(COUNTIF(空き状況確認テーブル!FW92:FY92,"×")&lt;&gt;0,"×",IF(COUNTIF(空き状況確認テーブル!FW92:FY92,"△")&lt;&gt;0,"△",IF(COUNTIF(空き状況確認テーブル!FW92:FY92,"△")&lt;&gt;0,"△","〇")))</f>
        <v>×</v>
      </c>
      <c r="FX86" s="218"/>
      <c r="FY86" s="221"/>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0" t="str">
        <f ca="1">IF(COUNTIF(空き状況確認テーブル!W93:Z93,"×")&lt;&gt;0,"×",IF(COUNTIF(空き状況確認テーブル!W93:Z93,"△")&lt;&gt;0,"△",IF(COUNTIF(空き状況確認テーブル!W93:Z93,"△")&lt;&gt;0,"△","〇")))</f>
        <v>〇</v>
      </c>
      <c r="X87" s="220"/>
      <c r="Y87" s="220"/>
      <c r="Z87" s="220"/>
      <c r="AA87" s="220" t="str">
        <f ca="1">IF(COUNTIF(空き状況確認テーブル!AA93:AD93,"×")&lt;&gt;0,"×",IF(COUNTIF(空き状況確認テーブル!AA93:AD93,"△")&lt;&gt;0,"△",IF(COUNTIF(空き状況確認テーブル!AA93:AD93,"△")&lt;&gt;0,"△","〇")))</f>
        <v>〇</v>
      </c>
      <c r="AB87" s="220"/>
      <c r="AC87" s="220"/>
      <c r="AD87" s="220"/>
      <c r="AE87" s="220" t="str">
        <f ca="1">IF(COUNTIF(空き状況確認テーブル!AE93:AH93,"×")&lt;&gt;0,"×",IF(COUNTIF(空き状況確認テーブル!AE93:AH93,"△")&lt;&gt;0,"△",IF(COUNTIF(空き状況確認テーブル!AE93:AH93,"△")&lt;&gt;0,"△","〇")))</f>
        <v>△</v>
      </c>
      <c r="AF87" s="220"/>
      <c r="AG87" s="220"/>
      <c r="AH87" s="220"/>
      <c r="AI87" s="217" t="str">
        <f ca="1">IF(COUNTIF(空き状況確認テーブル!AI93:AK93,"×")&lt;&gt;0,"×",IF(COUNTIF(空き状況確認テーブル!AI93:AK93,"△")&lt;&gt;0,"△",IF(COUNTIF(空き状況確認テーブル!AI93:AK93,"△")&lt;&gt;0,"△","〇")))</f>
        <v>△</v>
      </c>
      <c r="AJ87" s="218"/>
      <c r="AK87" s="221"/>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0" t="str">
        <f ca="1">IF(COUNTIF(空き状況確認テーブル!AU93:AX93,"×")&lt;&gt;0,"×",IF(COUNTIF(空き状況確認テーブル!AU93:AX93,"△")&lt;&gt;0,"△",IF(COUNTIF(空き状況確認テーブル!AU93:AX93,"△")&lt;&gt;0,"△","〇")))</f>
        <v>〇</v>
      </c>
      <c r="AV87" s="220"/>
      <c r="AW87" s="220"/>
      <c r="AX87" s="220"/>
      <c r="AY87" s="220" t="str">
        <f ca="1">IF(COUNTIF(空き状況確認テーブル!AY93:BB93,"×")&lt;&gt;0,"×",IF(COUNTIF(空き状況確認テーブル!AY93:BB93,"△")&lt;&gt;0,"△",IF(COUNTIF(空き状況確認テーブル!AY93:BB93,"△")&lt;&gt;0,"△","〇")))</f>
        <v>〇</v>
      </c>
      <c r="AZ87" s="220"/>
      <c r="BA87" s="220"/>
      <c r="BB87" s="220"/>
      <c r="BC87" s="220" t="str">
        <f ca="1">IF(COUNTIF(空き状況確認テーブル!BC93:BF93,"×")&lt;&gt;0,"×",IF(COUNTIF(空き状況確認テーブル!BC93:BF93,"△")&lt;&gt;0,"△",IF(COUNTIF(空き状況確認テーブル!BC93:BF93,"△")&lt;&gt;0,"△","〇")))</f>
        <v>△</v>
      </c>
      <c r="BD87" s="220"/>
      <c r="BE87" s="220"/>
      <c r="BF87" s="220"/>
      <c r="BG87" s="217" t="str">
        <f ca="1">IF(COUNTIF(空き状況確認テーブル!BG93:BI93,"×")&lt;&gt;0,"×",IF(COUNTIF(空き状況確認テーブル!BG93:BI93,"△")&lt;&gt;0,"△",IF(COUNTIF(空き状況確認テーブル!BG93:BI93,"△")&lt;&gt;0,"△","〇")))</f>
        <v>△</v>
      </c>
      <c r="BH87" s="218"/>
      <c r="BI87" s="221"/>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0" t="str">
        <f ca="1">IF(COUNTIF(空き状況確認テーブル!BS93:BV93,"×")&lt;&gt;0,"×",IF(COUNTIF(空き状況確認テーブル!BS93:BV93,"△")&lt;&gt;0,"△",IF(COUNTIF(空き状況確認テーブル!BS93:BV93,"△")&lt;&gt;0,"△","〇")))</f>
        <v>〇</v>
      </c>
      <c r="BT87" s="220"/>
      <c r="BU87" s="220"/>
      <c r="BV87" s="220"/>
      <c r="BW87" s="220" t="str">
        <f ca="1">IF(COUNTIF(空き状況確認テーブル!BW93:BZ93,"×")&lt;&gt;0,"×",IF(COUNTIF(空き状況確認テーブル!BW93:BZ93,"△")&lt;&gt;0,"△",IF(COUNTIF(空き状況確認テーブル!BW93:BZ93,"△")&lt;&gt;0,"△","〇")))</f>
        <v>〇</v>
      </c>
      <c r="BX87" s="220"/>
      <c r="BY87" s="220"/>
      <c r="BZ87" s="220"/>
      <c r="CA87" s="220" t="str">
        <f ca="1">IF(COUNTIF(空き状況確認テーブル!CA93:CD93,"×")&lt;&gt;0,"×",IF(COUNTIF(空き状況確認テーブル!CA93:CD93,"△")&lt;&gt;0,"△",IF(COUNTIF(空き状況確認テーブル!CA93:CD93,"△")&lt;&gt;0,"△","〇")))</f>
        <v>△</v>
      </c>
      <c r="CB87" s="220"/>
      <c r="CC87" s="220"/>
      <c r="CD87" s="220"/>
      <c r="CE87" s="217" t="str">
        <f ca="1">IF(COUNTIF(空き状況確認テーブル!CE93:CG93,"×")&lt;&gt;0,"×",IF(COUNTIF(空き状況確認テーブル!CE93:CG93,"△")&lt;&gt;0,"△",IF(COUNTIF(空き状況確認テーブル!CE93:CG93,"△")&lt;&gt;0,"△","〇")))</f>
        <v>△</v>
      </c>
      <c r="CF87" s="218"/>
      <c r="CG87" s="221"/>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0" t="str">
        <f ca="1">IF(COUNTIF(空き状況確認テーブル!CQ93:CT93,"×")&lt;&gt;0,"×",IF(COUNTIF(空き状況確認テーブル!CQ93:CT93,"△")&lt;&gt;0,"△",IF(COUNTIF(空き状況確認テーブル!CQ93:CT93,"△")&lt;&gt;0,"△","〇")))</f>
        <v>〇</v>
      </c>
      <c r="CR87" s="220"/>
      <c r="CS87" s="220"/>
      <c r="CT87" s="220"/>
      <c r="CU87" s="220" t="str">
        <f ca="1">IF(COUNTIF(空き状況確認テーブル!CU93:CX93,"×")&lt;&gt;0,"×",IF(COUNTIF(空き状況確認テーブル!CU93:CX93,"△")&lt;&gt;0,"△",IF(COUNTIF(空き状況確認テーブル!CU93:CX93,"△")&lt;&gt;0,"△","〇")))</f>
        <v>〇</v>
      </c>
      <c r="CV87" s="220"/>
      <c r="CW87" s="220"/>
      <c r="CX87" s="220"/>
      <c r="CY87" s="220" t="str">
        <f ca="1">IF(COUNTIF(空き状況確認テーブル!CY93:DB93,"×")&lt;&gt;0,"×",IF(COUNTIF(空き状況確認テーブル!CY93:DB93,"△")&lt;&gt;0,"△",IF(COUNTIF(空き状況確認テーブル!CY93:DB93,"△")&lt;&gt;0,"△","〇")))</f>
        <v>△</v>
      </c>
      <c r="CZ87" s="220"/>
      <c r="DA87" s="220"/>
      <c r="DB87" s="220"/>
      <c r="DC87" s="217" t="str">
        <f ca="1">IF(COUNTIF(空き状況確認テーブル!DC93:DE93,"×")&lt;&gt;0,"×",IF(COUNTIF(空き状況確認テーブル!DC93:DE93,"△")&lt;&gt;0,"△",IF(COUNTIF(空き状況確認テーブル!DC93:DE93,"△")&lt;&gt;0,"△","〇")))</f>
        <v>△</v>
      </c>
      <c r="DD87" s="218"/>
      <c r="DE87" s="221"/>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0" t="str">
        <f ca="1">IF(COUNTIF(空き状況確認テーブル!DO93:DR93,"×")&lt;&gt;0,"×",IF(COUNTIF(空き状況確認テーブル!DO93:DR93,"△")&lt;&gt;0,"△",IF(COUNTIF(空き状況確認テーブル!DO93:DR93,"△")&lt;&gt;0,"△","〇")))</f>
        <v>〇</v>
      </c>
      <c r="DP87" s="220"/>
      <c r="DQ87" s="220"/>
      <c r="DR87" s="220"/>
      <c r="DS87" s="220" t="str">
        <f ca="1">IF(COUNTIF(空き状況確認テーブル!DS93:DV93,"×")&lt;&gt;0,"×",IF(COUNTIF(空き状況確認テーブル!DS93:DV93,"△")&lt;&gt;0,"△",IF(COUNTIF(空き状況確認テーブル!DS93:DV93,"△")&lt;&gt;0,"△","〇")))</f>
        <v>〇</v>
      </c>
      <c r="DT87" s="220"/>
      <c r="DU87" s="220"/>
      <c r="DV87" s="220"/>
      <c r="DW87" s="220" t="str">
        <f ca="1">IF(COUNTIF(空き状況確認テーブル!DW93:DZ93,"×")&lt;&gt;0,"×",IF(COUNTIF(空き状況確認テーブル!DW93:DZ93,"△")&lt;&gt;0,"△",IF(COUNTIF(空き状況確認テーブル!DW93:DZ93,"△")&lt;&gt;0,"△","〇")))</f>
        <v>△</v>
      </c>
      <c r="DX87" s="220"/>
      <c r="DY87" s="220"/>
      <c r="DZ87" s="220"/>
      <c r="EA87" s="217" t="str">
        <f ca="1">IF(COUNTIF(空き状況確認テーブル!EA93:EC93,"×")&lt;&gt;0,"×",IF(COUNTIF(空き状況確認テーブル!EA93:EC93,"△")&lt;&gt;0,"△",IF(COUNTIF(空き状況確認テーブル!EA93:EC93,"△")&lt;&gt;0,"△","〇")))</f>
        <v>△</v>
      </c>
      <c r="EB87" s="218"/>
      <c r="EC87" s="221"/>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0" t="str">
        <f ca="1">IF(COUNTIF(空き状況確認テーブル!EM93:EP93,"×")&lt;&gt;0,"×",IF(COUNTIF(空き状況確認テーブル!EM93:EP93,"△")&lt;&gt;0,"△",IF(COUNTIF(空き状況確認テーブル!EM93:EP93,"△")&lt;&gt;0,"△","〇")))</f>
        <v>×</v>
      </c>
      <c r="EN87" s="220"/>
      <c r="EO87" s="220"/>
      <c r="EP87" s="220"/>
      <c r="EQ87" s="220" t="str">
        <f ca="1">IF(COUNTIF(空き状況確認テーブル!EQ93:ET93,"×")&lt;&gt;0,"×",IF(COUNTIF(空き状況確認テーブル!EQ93:ET93,"△")&lt;&gt;0,"△",IF(COUNTIF(空き状況確認テーブル!EQ93:ET93,"△")&lt;&gt;0,"△","〇")))</f>
        <v>×</v>
      </c>
      <c r="ER87" s="220"/>
      <c r="ES87" s="220"/>
      <c r="ET87" s="220"/>
      <c r="EU87" s="220" t="str">
        <f ca="1">IF(COUNTIF(空き状況確認テーブル!EU93:EX93,"×")&lt;&gt;0,"×",IF(COUNTIF(空き状況確認テーブル!EU93:EX93,"△")&lt;&gt;0,"△",IF(COUNTIF(空き状況確認テーブル!EU93:EX93,"△")&lt;&gt;0,"△","〇")))</f>
        <v>×</v>
      </c>
      <c r="EV87" s="220"/>
      <c r="EW87" s="220"/>
      <c r="EX87" s="220"/>
      <c r="EY87" s="217" t="str">
        <f ca="1">IF(COUNTIF(空き状況確認テーブル!EY93:FA93,"×")&lt;&gt;0,"×",IF(COUNTIF(空き状況確認テーブル!EY93:FA93,"△")&lt;&gt;0,"△",IF(COUNTIF(空き状況確認テーブル!EY93:FA93,"△")&lt;&gt;0,"△","〇")))</f>
        <v>×</v>
      </c>
      <c r="EZ87" s="218"/>
      <c r="FA87" s="221"/>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0" t="str">
        <f ca="1">IF(COUNTIF(空き状況確認テーブル!FK93:FN93,"×")&lt;&gt;0,"×",IF(COUNTIF(空き状況確認テーブル!FK93:FN93,"△")&lt;&gt;0,"△",IF(COUNTIF(空き状況確認テーブル!FK93:FN93,"△")&lt;&gt;0,"△","〇")))</f>
        <v>×</v>
      </c>
      <c r="FL87" s="220"/>
      <c r="FM87" s="220"/>
      <c r="FN87" s="220"/>
      <c r="FO87" s="220" t="str">
        <f ca="1">IF(COUNTIF(空き状況確認テーブル!FO93:FR93,"×")&lt;&gt;0,"×",IF(COUNTIF(空き状況確認テーブル!FO93:FR93,"△")&lt;&gt;0,"△",IF(COUNTIF(空き状況確認テーブル!FO93:FR93,"△")&lt;&gt;0,"△","〇")))</f>
        <v>×</v>
      </c>
      <c r="FP87" s="220"/>
      <c r="FQ87" s="220"/>
      <c r="FR87" s="220"/>
      <c r="FS87" s="220" t="str">
        <f ca="1">IF(COUNTIF(空き状況確認テーブル!FS93:FV93,"×")&lt;&gt;0,"×",IF(COUNTIF(空き状況確認テーブル!FS93:FV93,"△")&lt;&gt;0,"△",IF(COUNTIF(空き状況確認テーブル!FS93:FV93,"△")&lt;&gt;0,"△","〇")))</f>
        <v>×</v>
      </c>
      <c r="FT87" s="220"/>
      <c r="FU87" s="220"/>
      <c r="FV87" s="220"/>
      <c r="FW87" s="217" t="str">
        <f ca="1">IF(COUNTIF(空き状況確認テーブル!FW93:FY93,"×")&lt;&gt;0,"×",IF(COUNTIF(空き状況確認テーブル!FW93:FY93,"△")&lt;&gt;0,"△",IF(COUNTIF(空き状況確認テーブル!FW93:FY93,"△")&lt;&gt;0,"△","〇")))</f>
        <v>×</v>
      </c>
      <c r="FX87" s="218"/>
      <c r="FY87" s="221"/>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0" t="str">
        <f ca="1">IF(COUNTIF(空き状況確認テーブル!W94:Z94,"×")&lt;&gt;0,"×",IF(COUNTIF(空き状況確認テーブル!W94:Z94,"△")&lt;&gt;0,"△",IF(COUNTIF(空き状況確認テーブル!W94:Z94,"△")&lt;&gt;0,"△","〇")))</f>
        <v>〇</v>
      </c>
      <c r="X88" s="220"/>
      <c r="Y88" s="220"/>
      <c r="Z88" s="220"/>
      <c r="AA88" s="220" t="str">
        <f ca="1">IF(COUNTIF(空き状況確認テーブル!AA94:AD94,"×")&lt;&gt;0,"×",IF(COUNTIF(空き状況確認テーブル!AA94:AD94,"△")&lt;&gt;0,"△",IF(COUNTIF(空き状況確認テーブル!AA94:AD94,"△")&lt;&gt;0,"△","〇")))</f>
        <v>〇</v>
      </c>
      <c r="AB88" s="220"/>
      <c r="AC88" s="220"/>
      <c r="AD88" s="220"/>
      <c r="AE88" s="220" t="str">
        <f ca="1">IF(COUNTIF(空き状況確認テーブル!AE94:AH94,"×")&lt;&gt;0,"×",IF(COUNTIF(空き状況確認テーブル!AE94:AH94,"△")&lt;&gt;0,"△",IF(COUNTIF(空き状況確認テーブル!AE94:AH94,"△")&lt;&gt;0,"△","〇")))</f>
        <v>△</v>
      </c>
      <c r="AF88" s="220"/>
      <c r="AG88" s="220"/>
      <c r="AH88" s="220"/>
      <c r="AI88" s="217" t="str">
        <f ca="1">IF(COUNTIF(空き状況確認テーブル!AI94:AK94,"×")&lt;&gt;0,"×",IF(COUNTIF(空き状況確認テーブル!AI94:AK94,"△")&lt;&gt;0,"△",IF(COUNTIF(空き状況確認テーブル!AI94:AK94,"△")&lt;&gt;0,"△","〇")))</f>
        <v>△</v>
      </c>
      <c r="AJ88" s="218"/>
      <c r="AK88" s="221"/>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0" t="str">
        <f ca="1">IF(COUNTIF(空き状況確認テーブル!AU94:AX94,"×")&lt;&gt;0,"×",IF(COUNTIF(空き状況確認テーブル!AU94:AX94,"△")&lt;&gt;0,"△",IF(COUNTIF(空き状況確認テーブル!AU94:AX94,"△")&lt;&gt;0,"△","〇")))</f>
        <v>〇</v>
      </c>
      <c r="AV88" s="220"/>
      <c r="AW88" s="220"/>
      <c r="AX88" s="220"/>
      <c r="AY88" s="220" t="str">
        <f ca="1">IF(COUNTIF(空き状況確認テーブル!AY94:BB94,"×")&lt;&gt;0,"×",IF(COUNTIF(空き状況確認テーブル!AY94:BB94,"△")&lt;&gt;0,"△",IF(COUNTIF(空き状況確認テーブル!AY94:BB94,"△")&lt;&gt;0,"△","〇")))</f>
        <v>〇</v>
      </c>
      <c r="AZ88" s="220"/>
      <c r="BA88" s="220"/>
      <c r="BB88" s="220"/>
      <c r="BC88" s="220" t="str">
        <f ca="1">IF(COUNTIF(空き状況確認テーブル!BC94:BF94,"×")&lt;&gt;0,"×",IF(COUNTIF(空き状況確認テーブル!BC94:BF94,"△")&lt;&gt;0,"△",IF(COUNTIF(空き状況確認テーブル!BC94:BF94,"△")&lt;&gt;0,"△","〇")))</f>
        <v>△</v>
      </c>
      <c r="BD88" s="220"/>
      <c r="BE88" s="220"/>
      <c r="BF88" s="220"/>
      <c r="BG88" s="217" t="str">
        <f ca="1">IF(COUNTIF(空き状況確認テーブル!BG94:BI94,"×")&lt;&gt;0,"×",IF(COUNTIF(空き状況確認テーブル!BG94:BI94,"△")&lt;&gt;0,"△",IF(COUNTIF(空き状況確認テーブル!BG94:BI94,"△")&lt;&gt;0,"△","〇")))</f>
        <v>△</v>
      </c>
      <c r="BH88" s="218"/>
      <c r="BI88" s="221"/>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0" t="str">
        <f ca="1">IF(COUNTIF(空き状況確認テーブル!BS94:BV94,"×")&lt;&gt;0,"×",IF(COUNTIF(空き状況確認テーブル!BS94:BV94,"△")&lt;&gt;0,"△",IF(COUNTIF(空き状況確認テーブル!BS94:BV94,"△")&lt;&gt;0,"△","〇")))</f>
        <v>〇</v>
      </c>
      <c r="BT88" s="220"/>
      <c r="BU88" s="220"/>
      <c r="BV88" s="220"/>
      <c r="BW88" s="220" t="str">
        <f ca="1">IF(COUNTIF(空き状況確認テーブル!BW94:BZ94,"×")&lt;&gt;0,"×",IF(COUNTIF(空き状況確認テーブル!BW94:BZ94,"△")&lt;&gt;0,"△",IF(COUNTIF(空き状況確認テーブル!BW94:BZ94,"△")&lt;&gt;0,"△","〇")))</f>
        <v>〇</v>
      </c>
      <c r="BX88" s="220"/>
      <c r="BY88" s="220"/>
      <c r="BZ88" s="220"/>
      <c r="CA88" s="220" t="str">
        <f ca="1">IF(COUNTIF(空き状況確認テーブル!CA94:CD94,"×")&lt;&gt;0,"×",IF(COUNTIF(空き状況確認テーブル!CA94:CD94,"△")&lt;&gt;0,"△",IF(COUNTIF(空き状況確認テーブル!CA94:CD94,"△")&lt;&gt;0,"△","〇")))</f>
        <v>△</v>
      </c>
      <c r="CB88" s="220"/>
      <c r="CC88" s="220"/>
      <c r="CD88" s="220"/>
      <c r="CE88" s="217" t="str">
        <f ca="1">IF(COUNTIF(空き状況確認テーブル!CE94:CG94,"×")&lt;&gt;0,"×",IF(COUNTIF(空き状況確認テーブル!CE94:CG94,"△")&lt;&gt;0,"△",IF(COUNTIF(空き状況確認テーブル!CE94:CG94,"△")&lt;&gt;0,"△","〇")))</f>
        <v>△</v>
      </c>
      <c r="CF88" s="218"/>
      <c r="CG88" s="221"/>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0" t="str">
        <f ca="1">IF(COUNTIF(空き状況確認テーブル!CQ94:CT94,"×")&lt;&gt;0,"×",IF(COUNTIF(空き状況確認テーブル!CQ94:CT94,"△")&lt;&gt;0,"△",IF(COUNTIF(空き状況確認テーブル!CQ94:CT94,"△")&lt;&gt;0,"△","〇")))</f>
        <v>〇</v>
      </c>
      <c r="CR88" s="220"/>
      <c r="CS88" s="220"/>
      <c r="CT88" s="220"/>
      <c r="CU88" s="220" t="str">
        <f ca="1">IF(COUNTIF(空き状況確認テーブル!CU94:CX94,"×")&lt;&gt;0,"×",IF(COUNTIF(空き状況確認テーブル!CU94:CX94,"△")&lt;&gt;0,"△",IF(COUNTIF(空き状況確認テーブル!CU94:CX94,"△")&lt;&gt;0,"△","〇")))</f>
        <v>〇</v>
      </c>
      <c r="CV88" s="220"/>
      <c r="CW88" s="220"/>
      <c r="CX88" s="220"/>
      <c r="CY88" s="220" t="str">
        <f ca="1">IF(COUNTIF(空き状況確認テーブル!CY94:DB94,"×")&lt;&gt;0,"×",IF(COUNTIF(空き状況確認テーブル!CY94:DB94,"△")&lt;&gt;0,"△",IF(COUNTIF(空き状況確認テーブル!CY94:DB94,"△")&lt;&gt;0,"△","〇")))</f>
        <v>△</v>
      </c>
      <c r="CZ88" s="220"/>
      <c r="DA88" s="220"/>
      <c r="DB88" s="220"/>
      <c r="DC88" s="217" t="str">
        <f ca="1">IF(COUNTIF(空き状況確認テーブル!DC94:DE94,"×")&lt;&gt;0,"×",IF(COUNTIF(空き状況確認テーブル!DC94:DE94,"△")&lt;&gt;0,"△",IF(COUNTIF(空き状況確認テーブル!DC94:DE94,"△")&lt;&gt;0,"△","〇")))</f>
        <v>△</v>
      </c>
      <c r="DD88" s="218"/>
      <c r="DE88" s="221"/>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0" t="str">
        <f ca="1">IF(COUNTIF(空き状況確認テーブル!DO94:DR94,"×")&lt;&gt;0,"×",IF(COUNTIF(空き状況確認テーブル!DO94:DR94,"△")&lt;&gt;0,"△",IF(COUNTIF(空き状況確認テーブル!DO94:DR94,"△")&lt;&gt;0,"△","〇")))</f>
        <v>〇</v>
      </c>
      <c r="DP88" s="220"/>
      <c r="DQ88" s="220"/>
      <c r="DR88" s="220"/>
      <c r="DS88" s="220" t="str">
        <f ca="1">IF(COUNTIF(空き状況確認テーブル!DS94:DV94,"×")&lt;&gt;0,"×",IF(COUNTIF(空き状況確認テーブル!DS94:DV94,"△")&lt;&gt;0,"△",IF(COUNTIF(空き状況確認テーブル!DS94:DV94,"△")&lt;&gt;0,"△","〇")))</f>
        <v>〇</v>
      </c>
      <c r="DT88" s="220"/>
      <c r="DU88" s="220"/>
      <c r="DV88" s="220"/>
      <c r="DW88" s="220" t="str">
        <f ca="1">IF(COUNTIF(空き状況確認テーブル!DW94:DZ94,"×")&lt;&gt;0,"×",IF(COUNTIF(空き状況確認テーブル!DW94:DZ94,"△")&lt;&gt;0,"△",IF(COUNTIF(空き状況確認テーブル!DW94:DZ94,"△")&lt;&gt;0,"△","〇")))</f>
        <v>△</v>
      </c>
      <c r="DX88" s="220"/>
      <c r="DY88" s="220"/>
      <c r="DZ88" s="220"/>
      <c r="EA88" s="217" t="str">
        <f ca="1">IF(COUNTIF(空き状況確認テーブル!EA94:EC94,"×")&lt;&gt;0,"×",IF(COUNTIF(空き状況確認テーブル!EA94:EC94,"△")&lt;&gt;0,"△",IF(COUNTIF(空き状況確認テーブル!EA94:EC94,"△")&lt;&gt;0,"△","〇")))</f>
        <v>△</v>
      </c>
      <c r="EB88" s="218"/>
      <c r="EC88" s="221"/>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0" t="str">
        <f ca="1">IF(COUNTIF(空き状況確認テーブル!EM94:EP94,"×")&lt;&gt;0,"×",IF(COUNTIF(空き状況確認テーブル!EM94:EP94,"△")&lt;&gt;0,"△",IF(COUNTIF(空き状況確認テーブル!EM94:EP94,"△")&lt;&gt;0,"△","〇")))</f>
        <v>×</v>
      </c>
      <c r="EN88" s="220"/>
      <c r="EO88" s="220"/>
      <c r="EP88" s="220"/>
      <c r="EQ88" s="220" t="str">
        <f ca="1">IF(COUNTIF(空き状況確認テーブル!EQ94:ET94,"×")&lt;&gt;0,"×",IF(COUNTIF(空き状況確認テーブル!EQ94:ET94,"△")&lt;&gt;0,"△",IF(COUNTIF(空き状況確認テーブル!EQ94:ET94,"△")&lt;&gt;0,"△","〇")))</f>
        <v>×</v>
      </c>
      <c r="ER88" s="220"/>
      <c r="ES88" s="220"/>
      <c r="ET88" s="220"/>
      <c r="EU88" s="220" t="str">
        <f ca="1">IF(COUNTIF(空き状況確認テーブル!EU94:EX94,"×")&lt;&gt;0,"×",IF(COUNTIF(空き状況確認テーブル!EU94:EX94,"△")&lt;&gt;0,"△",IF(COUNTIF(空き状況確認テーブル!EU94:EX94,"△")&lt;&gt;0,"△","〇")))</f>
        <v>×</v>
      </c>
      <c r="EV88" s="220"/>
      <c r="EW88" s="220"/>
      <c r="EX88" s="220"/>
      <c r="EY88" s="217" t="str">
        <f ca="1">IF(COUNTIF(空き状況確認テーブル!EY94:FA94,"×")&lt;&gt;0,"×",IF(COUNTIF(空き状況確認テーブル!EY94:FA94,"△")&lt;&gt;0,"△",IF(COUNTIF(空き状況確認テーブル!EY94:FA94,"△")&lt;&gt;0,"△","〇")))</f>
        <v>×</v>
      </c>
      <c r="EZ88" s="218"/>
      <c r="FA88" s="221"/>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0" t="str">
        <f ca="1">IF(COUNTIF(空き状況確認テーブル!FK94:FN94,"×")&lt;&gt;0,"×",IF(COUNTIF(空き状況確認テーブル!FK94:FN94,"△")&lt;&gt;0,"△",IF(COUNTIF(空き状況確認テーブル!FK94:FN94,"△")&lt;&gt;0,"△","〇")))</f>
        <v>×</v>
      </c>
      <c r="FL88" s="220"/>
      <c r="FM88" s="220"/>
      <c r="FN88" s="220"/>
      <c r="FO88" s="220" t="str">
        <f ca="1">IF(COUNTIF(空き状況確認テーブル!FO94:FR94,"×")&lt;&gt;0,"×",IF(COUNTIF(空き状況確認テーブル!FO94:FR94,"△")&lt;&gt;0,"△",IF(COUNTIF(空き状況確認テーブル!FO94:FR94,"△")&lt;&gt;0,"△","〇")))</f>
        <v>×</v>
      </c>
      <c r="FP88" s="220"/>
      <c r="FQ88" s="220"/>
      <c r="FR88" s="220"/>
      <c r="FS88" s="220" t="str">
        <f ca="1">IF(COUNTIF(空き状況確認テーブル!FS94:FV94,"×")&lt;&gt;0,"×",IF(COUNTIF(空き状況確認テーブル!FS94:FV94,"△")&lt;&gt;0,"△",IF(COUNTIF(空き状況確認テーブル!FS94:FV94,"△")&lt;&gt;0,"△","〇")))</f>
        <v>×</v>
      </c>
      <c r="FT88" s="220"/>
      <c r="FU88" s="220"/>
      <c r="FV88" s="220"/>
      <c r="FW88" s="217" t="str">
        <f ca="1">IF(COUNTIF(空き状況確認テーブル!FW94:FY94,"×")&lt;&gt;0,"×",IF(COUNTIF(空き状況確認テーブル!FW94:FY94,"△")&lt;&gt;0,"△",IF(COUNTIF(空き状況確認テーブル!FW94:FY94,"△")&lt;&gt;0,"△","〇")))</f>
        <v>×</v>
      </c>
      <c r="FX88" s="218"/>
      <c r="FY88" s="221"/>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0" t="str">
        <f ca="1">IF(COUNTIF(空き状況確認テーブル!W95:Z95,"×")&lt;&gt;0,"×",IF(COUNTIF(空き状況確認テーブル!W95:Z95,"△")&lt;&gt;0,"△",IF(COUNTIF(空き状況確認テーブル!W95:Z95,"△")&lt;&gt;0,"△","〇")))</f>
        <v>〇</v>
      </c>
      <c r="X89" s="220"/>
      <c r="Y89" s="220"/>
      <c r="Z89" s="220"/>
      <c r="AA89" s="220" t="str">
        <f ca="1">IF(COUNTIF(空き状況確認テーブル!AA95:AD95,"×")&lt;&gt;0,"×",IF(COUNTIF(空き状況確認テーブル!AA95:AD95,"△")&lt;&gt;0,"△",IF(COUNTIF(空き状況確認テーブル!AA95:AD95,"△")&lt;&gt;0,"△","〇")))</f>
        <v>〇</v>
      </c>
      <c r="AB89" s="220"/>
      <c r="AC89" s="220"/>
      <c r="AD89" s="220"/>
      <c r="AE89" s="220" t="str">
        <f ca="1">IF(COUNTIF(空き状況確認テーブル!AE95:AH95,"×")&lt;&gt;0,"×",IF(COUNTIF(空き状況確認テーブル!AE95:AH95,"△")&lt;&gt;0,"△",IF(COUNTIF(空き状況確認テーブル!AE95:AH95,"△")&lt;&gt;0,"△","〇")))</f>
        <v>△</v>
      </c>
      <c r="AF89" s="220"/>
      <c r="AG89" s="220"/>
      <c r="AH89" s="220"/>
      <c r="AI89" s="217" t="str">
        <f ca="1">IF(COUNTIF(空き状況確認テーブル!AI95:AK95,"×")&lt;&gt;0,"×",IF(COUNTIF(空き状況確認テーブル!AI95:AK95,"△")&lt;&gt;0,"△",IF(COUNTIF(空き状況確認テーブル!AI95:AK95,"△")&lt;&gt;0,"△","〇")))</f>
        <v>△</v>
      </c>
      <c r="AJ89" s="218"/>
      <c r="AK89" s="221"/>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0" t="str">
        <f ca="1">IF(COUNTIF(空き状況確認テーブル!AU95:AX95,"×")&lt;&gt;0,"×",IF(COUNTIF(空き状況確認テーブル!AU95:AX95,"△")&lt;&gt;0,"△",IF(COUNTIF(空き状況確認テーブル!AU95:AX95,"△")&lt;&gt;0,"△","〇")))</f>
        <v>〇</v>
      </c>
      <c r="AV89" s="220"/>
      <c r="AW89" s="220"/>
      <c r="AX89" s="220"/>
      <c r="AY89" s="220" t="str">
        <f ca="1">IF(COUNTIF(空き状況確認テーブル!AY95:BB95,"×")&lt;&gt;0,"×",IF(COUNTIF(空き状況確認テーブル!AY95:BB95,"△")&lt;&gt;0,"△",IF(COUNTIF(空き状況確認テーブル!AY95:BB95,"△")&lt;&gt;0,"△","〇")))</f>
        <v>〇</v>
      </c>
      <c r="AZ89" s="220"/>
      <c r="BA89" s="220"/>
      <c r="BB89" s="220"/>
      <c r="BC89" s="220" t="str">
        <f ca="1">IF(COUNTIF(空き状況確認テーブル!BC95:BF95,"×")&lt;&gt;0,"×",IF(COUNTIF(空き状況確認テーブル!BC95:BF95,"△")&lt;&gt;0,"△",IF(COUNTIF(空き状況確認テーブル!BC95:BF95,"△")&lt;&gt;0,"△","〇")))</f>
        <v>△</v>
      </c>
      <c r="BD89" s="220"/>
      <c r="BE89" s="220"/>
      <c r="BF89" s="220"/>
      <c r="BG89" s="217" t="str">
        <f ca="1">IF(COUNTIF(空き状況確認テーブル!BG95:BI95,"×")&lt;&gt;0,"×",IF(COUNTIF(空き状況確認テーブル!BG95:BI95,"△")&lt;&gt;0,"△",IF(COUNTIF(空き状況確認テーブル!BG95:BI95,"△")&lt;&gt;0,"△","〇")))</f>
        <v>△</v>
      </c>
      <c r="BH89" s="218"/>
      <c r="BI89" s="221"/>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0" t="str">
        <f ca="1">IF(COUNTIF(空き状況確認テーブル!BS95:BV95,"×")&lt;&gt;0,"×",IF(COUNTIF(空き状況確認テーブル!BS95:BV95,"△")&lt;&gt;0,"△",IF(COUNTIF(空き状況確認テーブル!BS95:BV95,"△")&lt;&gt;0,"△","〇")))</f>
        <v>〇</v>
      </c>
      <c r="BT89" s="220"/>
      <c r="BU89" s="220"/>
      <c r="BV89" s="220"/>
      <c r="BW89" s="220" t="str">
        <f ca="1">IF(COUNTIF(空き状況確認テーブル!BW95:BZ95,"×")&lt;&gt;0,"×",IF(COUNTIF(空き状況確認テーブル!BW95:BZ95,"△")&lt;&gt;0,"△",IF(COUNTIF(空き状況確認テーブル!BW95:BZ95,"△")&lt;&gt;0,"△","〇")))</f>
        <v>〇</v>
      </c>
      <c r="BX89" s="220"/>
      <c r="BY89" s="220"/>
      <c r="BZ89" s="220"/>
      <c r="CA89" s="220" t="str">
        <f ca="1">IF(COUNTIF(空き状況確認テーブル!CA95:CD95,"×")&lt;&gt;0,"×",IF(COUNTIF(空き状況確認テーブル!CA95:CD95,"△")&lt;&gt;0,"△",IF(COUNTIF(空き状況確認テーブル!CA95:CD95,"△")&lt;&gt;0,"△","〇")))</f>
        <v>△</v>
      </c>
      <c r="CB89" s="220"/>
      <c r="CC89" s="220"/>
      <c r="CD89" s="220"/>
      <c r="CE89" s="217" t="str">
        <f ca="1">IF(COUNTIF(空き状況確認テーブル!CE95:CG95,"×")&lt;&gt;0,"×",IF(COUNTIF(空き状況確認テーブル!CE95:CG95,"△")&lt;&gt;0,"△",IF(COUNTIF(空き状況確認テーブル!CE95:CG95,"△")&lt;&gt;0,"△","〇")))</f>
        <v>△</v>
      </c>
      <c r="CF89" s="218"/>
      <c r="CG89" s="221"/>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0" t="str">
        <f ca="1">IF(COUNTIF(空き状況確認テーブル!CQ95:CT95,"×")&lt;&gt;0,"×",IF(COUNTIF(空き状況確認テーブル!CQ95:CT95,"△")&lt;&gt;0,"△",IF(COUNTIF(空き状況確認テーブル!CQ95:CT95,"△")&lt;&gt;0,"△","〇")))</f>
        <v>〇</v>
      </c>
      <c r="CR89" s="220"/>
      <c r="CS89" s="220"/>
      <c r="CT89" s="220"/>
      <c r="CU89" s="220" t="str">
        <f ca="1">IF(COUNTIF(空き状況確認テーブル!CU95:CX95,"×")&lt;&gt;0,"×",IF(COUNTIF(空き状況確認テーブル!CU95:CX95,"△")&lt;&gt;0,"△",IF(COUNTIF(空き状況確認テーブル!CU95:CX95,"△")&lt;&gt;0,"△","〇")))</f>
        <v>〇</v>
      </c>
      <c r="CV89" s="220"/>
      <c r="CW89" s="220"/>
      <c r="CX89" s="220"/>
      <c r="CY89" s="220" t="str">
        <f ca="1">IF(COUNTIF(空き状況確認テーブル!CY95:DB95,"×")&lt;&gt;0,"×",IF(COUNTIF(空き状況確認テーブル!CY95:DB95,"△")&lt;&gt;0,"△",IF(COUNTIF(空き状況確認テーブル!CY95:DB95,"△")&lt;&gt;0,"△","〇")))</f>
        <v>△</v>
      </c>
      <c r="CZ89" s="220"/>
      <c r="DA89" s="220"/>
      <c r="DB89" s="220"/>
      <c r="DC89" s="217" t="str">
        <f ca="1">IF(COUNTIF(空き状況確認テーブル!DC95:DE95,"×")&lt;&gt;0,"×",IF(COUNTIF(空き状況確認テーブル!DC95:DE95,"△")&lt;&gt;0,"△",IF(COUNTIF(空き状況確認テーブル!DC95:DE95,"△")&lt;&gt;0,"△","〇")))</f>
        <v>△</v>
      </c>
      <c r="DD89" s="218"/>
      <c r="DE89" s="221"/>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0" t="str">
        <f ca="1">IF(COUNTIF(空き状況確認テーブル!DO95:DR95,"×")&lt;&gt;0,"×",IF(COUNTIF(空き状況確認テーブル!DO95:DR95,"△")&lt;&gt;0,"△",IF(COUNTIF(空き状況確認テーブル!DO95:DR95,"△")&lt;&gt;0,"△","〇")))</f>
        <v>〇</v>
      </c>
      <c r="DP89" s="220"/>
      <c r="DQ89" s="220"/>
      <c r="DR89" s="220"/>
      <c r="DS89" s="220" t="str">
        <f ca="1">IF(COUNTIF(空き状況確認テーブル!DS95:DV95,"×")&lt;&gt;0,"×",IF(COUNTIF(空き状況確認テーブル!DS95:DV95,"△")&lt;&gt;0,"△",IF(COUNTIF(空き状況確認テーブル!DS95:DV95,"△")&lt;&gt;0,"△","〇")))</f>
        <v>〇</v>
      </c>
      <c r="DT89" s="220"/>
      <c r="DU89" s="220"/>
      <c r="DV89" s="220"/>
      <c r="DW89" s="220" t="str">
        <f ca="1">IF(COUNTIF(空き状況確認テーブル!DW95:DZ95,"×")&lt;&gt;0,"×",IF(COUNTIF(空き状況確認テーブル!DW95:DZ95,"△")&lt;&gt;0,"△",IF(COUNTIF(空き状況確認テーブル!DW95:DZ95,"△")&lt;&gt;0,"△","〇")))</f>
        <v>△</v>
      </c>
      <c r="DX89" s="220"/>
      <c r="DY89" s="220"/>
      <c r="DZ89" s="220"/>
      <c r="EA89" s="217" t="str">
        <f ca="1">IF(COUNTIF(空き状況確認テーブル!EA95:EC95,"×")&lt;&gt;0,"×",IF(COUNTIF(空き状況確認テーブル!EA95:EC95,"△")&lt;&gt;0,"△",IF(COUNTIF(空き状況確認テーブル!EA95:EC95,"△")&lt;&gt;0,"△","〇")))</f>
        <v>△</v>
      </c>
      <c r="EB89" s="218"/>
      <c r="EC89" s="221"/>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0" t="str">
        <f ca="1">IF(COUNTIF(空き状況確認テーブル!EM95:EP95,"×")&lt;&gt;0,"×",IF(COUNTIF(空き状況確認テーブル!EM95:EP95,"△")&lt;&gt;0,"△",IF(COUNTIF(空き状況確認テーブル!EM95:EP95,"△")&lt;&gt;0,"△","〇")))</f>
        <v>×</v>
      </c>
      <c r="EN89" s="220"/>
      <c r="EO89" s="220"/>
      <c r="EP89" s="220"/>
      <c r="EQ89" s="220" t="str">
        <f ca="1">IF(COUNTIF(空き状況確認テーブル!EQ95:ET95,"×")&lt;&gt;0,"×",IF(COUNTIF(空き状況確認テーブル!EQ95:ET95,"△")&lt;&gt;0,"△",IF(COUNTIF(空き状況確認テーブル!EQ95:ET95,"△")&lt;&gt;0,"△","〇")))</f>
        <v>×</v>
      </c>
      <c r="ER89" s="220"/>
      <c r="ES89" s="220"/>
      <c r="ET89" s="220"/>
      <c r="EU89" s="220" t="str">
        <f ca="1">IF(COUNTIF(空き状況確認テーブル!EU95:EX95,"×")&lt;&gt;0,"×",IF(COUNTIF(空き状況確認テーブル!EU95:EX95,"△")&lt;&gt;0,"△",IF(COUNTIF(空き状況確認テーブル!EU95:EX95,"△")&lt;&gt;0,"△","〇")))</f>
        <v>×</v>
      </c>
      <c r="EV89" s="220"/>
      <c r="EW89" s="220"/>
      <c r="EX89" s="220"/>
      <c r="EY89" s="217" t="str">
        <f ca="1">IF(COUNTIF(空き状況確認テーブル!EY95:FA95,"×")&lt;&gt;0,"×",IF(COUNTIF(空き状況確認テーブル!EY95:FA95,"△")&lt;&gt;0,"△",IF(COUNTIF(空き状況確認テーブル!EY95:FA95,"△")&lt;&gt;0,"△","〇")))</f>
        <v>×</v>
      </c>
      <c r="EZ89" s="218"/>
      <c r="FA89" s="221"/>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0" t="str">
        <f ca="1">IF(COUNTIF(空き状況確認テーブル!FK95:FN95,"×")&lt;&gt;0,"×",IF(COUNTIF(空き状況確認テーブル!FK95:FN95,"△")&lt;&gt;0,"△",IF(COUNTIF(空き状況確認テーブル!FK95:FN95,"△")&lt;&gt;0,"△","〇")))</f>
        <v>×</v>
      </c>
      <c r="FL89" s="220"/>
      <c r="FM89" s="220"/>
      <c r="FN89" s="220"/>
      <c r="FO89" s="220" t="str">
        <f ca="1">IF(COUNTIF(空き状況確認テーブル!FO95:FR95,"×")&lt;&gt;0,"×",IF(COUNTIF(空き状況確認テーブル!FO95:FR95,"△")&lt;&gt;0,"△",IF(COUNTIF(空き状況確認テーブル!FO95:FR95,"△")&lt;&gt;0,"△","〇")))</f>
        <v>×</v>
      </c>
      <c r="FP89" s="220"/>
      <c r="FQ89" s="220"/>
      <c r="FR89" s="220"/>
      <c r="FS89" s="220" t="str">
        <f ca="1">IF(COUNTIF(空き状況確認テーブル!FS95:FV95,"×")&lt;&gt;0,"×",IF(COUNTIF(空き状況確認テーブル!FS95:FV95,"△")&lt;&gt;0,"△",IF(COUNTIF(空き状況確認テーブル!FS95:FV95,"△")&lt;&gt;0,"△","〇")))</f>
        <v>×</v>
      </c>
      <c r="FT89" s="220"/>
      <c r="FU89" s="220"/>
      <c r="FV89" s="220"/>
      <c r="FW89" s="217" t="str">
        <f ca="1">IF(COUNTIF(空き状況確認テーブル!FW95:FY95,"×")&lt;&gt;0,"×",IF(COUNTIF(空き状況確認テーブル!FW95:FY95,"△")&lt;&gt;0,"△",IF(COUNTIF(空き状況確認テーブル!FW95:FY95,"△")&lt;&gt;0,"△","〇")))</f>
        <v>×</v>
      </c>
      <c r="FX89" s="218"/>
      <c r="FY89" s="221"/>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0" t="str">
        <f ca="1">IF(COUNTIF(空き状況確認テーブル!W96:Z96,"×")&lt;&gt;0,"×",IF(COUNTIF(空き状況確認テーブル!W96:Z96,"△")&lt;&gt;0,"△",IF(COUNTIF(空き状況確認テーブル!W96:Z96,"△")&lt;&gt;0,"△","〇")))</f>
        <v>〇</v>
      </c>
      <c r="X90" s="220"/>
      <c r="Y90" s="220"/>
      <c r="Z90" s="220"/>
      <c r="AA90" s="220" t="str">
        <f ca="1">IF(COUNTIF(空き状況確認テーブル!AA96:AD96,"×")&lt;&gt;0,"×",IF(COUNTIF(空き状況確認テーブル!AA96:AD96,"△")&lt;&gt;0,"△",IF(COUNTIF(空き状況確認テーブル!AA96:AD96,"△")&lt;&gt;0,"△","〇")))</f>
        <v>〇</v>
      </c>
      <c r="AB90" s="220"/>
      <c r="AC90" s="220"/>
      <c r="AD90" s="220"/>
      <c r="AE90" s="220" t="str">
        <f ca="1">IF(COUNTIF(空き状況確認テーブル!AE96:AH96,"×")&lt;&gt;0,"×",IF(COUNTIF(空き状況確認テーブル!AE96:AH96,"△")&lt;&gt;0,"△",IF(COUNTIF(空き状況確認テーブル!AE96:AH96,"△")&lt;&gt;0,"△","〇")))</f>
        <v>△</v>
      </c>
      <c r="AF90" s="220"/>
      <c r="AG90" s="220"/>
      <c r="AH90" s="220"/>
      <c r="AI90" s="217" t="str">
        <f ca="1">IF(COUNTIF(空き状況確認テーブル!AI96:AK96,"×")&lt;&gt;0,"×",IF(COUNTIF(空き状況確認テーブル!AI96:AK96,"△")&lt;&gt;0,"△",IF(COUNTIF(空き状況確認テーブル!AI96:AK96,"△")&lt;&gt;0,"△","〇")))</f>
        <v>△</v>
      </c>
      <c r="AJ90" s="218"/>
      <c r="AK90" s="221"/>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0" t="str">
        <f ca="1">IF(COUNTIF(空き状況確認テーブル!AU96:AX96,"×")&lt;&gt;0,"×",IF(COUNTIF(空き状況確認テーブル!AU96:AX96,"△")&lt;&gt;0,"△",IF(COUNTIF(空き状況確認テーブル!AU96:AX96,"△")&lt;&gt;0,"△","〇")))</f>
        <v>〇</v>
      </c>
      <c r="AV90" s="220"/>
      <c r="AW90" s="220"/>
      <c r="AX90" s="220"/>
      <c r="AY90" s="220" t="str">
        <f ca="1">IF(COUNTIF(空き状況確認テーブル!AY96:BB96,"×")&lt;&gt;0,"×",IF(COUNTIF(空き状況確認テーブル!AY96:BB96,"△")&lt;&gt;0,"△",IF(COUNTIF(空き状況確認テーブル!AY96:BB96,"△")&lt;&gt;0,"△","〇")))</f>
        <v>〇</v>
      </c>
      <c r="AZ90" s="220"/>
      <c r="BA90" s="220"/>
      <c r="BB90" s="220"/>
      <c r="BC90" s="220" t="str">
        <f ca="1">IF(COUNTIF(空き状況確認テーブル!BC96:BF96,"×")&lt;&gt;0,"×",IF(COUNTIF(空き状況確認テーブル!BC96:BF96,"△")&lt;&gt;0,"△",IF(COUNTIF(空き状況確認テーブル!BC96:BF96,"△")&lt;&gt;0,"△","〇")))</f>
        <v>△</v>
      </c>
      <c r="BD90" s="220"/>
      <c r="BE90" s="220"/>
      <c r="BF90" s="220"/>
      <c r="BG90" s="217" t="str">
        <f ca="1">IF(COUNTIF(空き状況確認テーブル!BG96:BI96,"×")&lt;&gt;0,"×",IF(COUNTIF(空き状況確認テーブル!BG96:BI96,"△")&lt;&gt;0,"△",IF(COUNTIF(空き状況確認テーブル!BG96:BI96,"△")&lt;&gt;0,"△","〇")))</f>
        <v>△</v>
      </c>
      <c r="BH90" s="218"/>
      <c r="BI90" s="221"/>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0" t="str">
        <f ca="1">IF(COUNTIF(空き状況確認テーブル!BS96:BV96,"×")&lt;&gt;0,"×",IF(COUNTIF(空き状況確認テーブル!BS96:BV96,"△")&lt;&gt;0,"△",IF(COUNTIF(空き状況確認テーブル!BS96:BV96,"△")&lt;&gt;0,"△","〇")))</f>
        <v>〇</v>
      </c>
      <c r="BT90" s="220"/>
      <c r="BU90" s="220"/>
      <c r="BV90" s="220"/>
      <c r="BW90" s="220" t="str">
        <f ca="1">IF(COUNTIF(空き状況確認テーブル!BW96:BZ96,"×")&lt;&gt;0,"×",IF(COUNTIF(空き状況確認テーブル!BW96:BZ96,"△")&lt;&gt;0,"△",IF(COUNTIF(空き状況確認テーブル!BW96:BZ96,"△")&lt;&gt;0,"△","〇")))</f>
        <v>〇</v>
      </c>
      <c r="BX90" s="220"/>
      <c r="BY90" s="220"/>
      <c r="BZ90" s="220"/>
      <c r="CA90" s="220" t="str">
        <f ca="1">IF(COUNTIF(空き状況確認テーブル!CA96:CD96,"×")&lt;&gt;0,"×",IF(COUNTIF(空き状況確認テーブル!CA96:CD96,"△")&lt;&gt;0,"△",IF(COUNTIF(空き状況確認テーブル!CA96:CD96,"△")&lt;&gt;0,"△","〇")))</f>
        <v>△</v>
      </c>
      <c r="CB90" s="220"/>
      <c r="CC90" s="220"/>
      <c r="CD90" s="220"/>
      <c r="CE90" s="217" t="str">
        <f ca="1">IF(COUNTIF(空き状況確認テーブル!CE96:CG96,"×")&lt;&gt;0,"×",IF(COUNTIF(空き状況確認テーブル!CE96:CG96,"△")&lt;&gt;0,"△",IF(COUNTIF(空き状況確認テーブル!CE96:CG96,"△")&lt;&gt;0,"△","〇")))</f>
        <v>△</v>
      </c>
      <c r="CF90" s="218"/>
      <c r="CG90" s="221"/>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0" t="str">
        <f ca="1">IF(COUNTIF(空き状況確認テーブル!CQ96:CT96,"×")&lt;&gt;0,"×",IF(COUNTIF(空き状況確認テーブル!CQ96:CT96,"△")&lt;&gt;0,"△",IF(COUNTIF(空き状況確認テーブル!CQ96:CT96,"△")&lt;&gt;0,"△","〇")))</f>
        <v>〇</v>
      </c>
      <c r="CR90" s="220"/>
      <c r="CS90" s="220"/>
      <c r="CT90" s="220"/>
      <c r="CU90" s="220" t="str">
        <f ca="1">IF(COUNTIF(空き状況確認テーブル!CU96:CX96,"×")&lt;&gt;0,"×",IF(COUNTIF(空き状況確認テーブル!CU96:CX96,"△")&lt;&gt;0,"△",IF(COUNTIF(空き状況確認テーブル!CU96:CX96,"△")&lt;&gt;0,"△","〇")))</f>
        <v>〇</v>
      </c>
      <c r="CV90" s="220"/>
      <c r="CW90" s="220"/>
      <c r="CX90" s="220"/>
      <c r="CY90" s="220" t="str">
        <f ca="1">IF(COUNTIF(空き状況確認テーブル!CY96:DB96,"×")&lt;&gt;0,"×",IF(COUNTIF(空き状況確認テーブル!CY96:DB96,"△")&lt;&gt;0,"△",IF(COUNTIF(空き状況確認テーブル!CY96:DB96,"△")&lt;&gt;0,"△","〇")))</f>
        <v>△</v>
      </c>
      <c r="CZ90" s="220"/>
      <c r="DA90" s="220"/>
      <c r="DB90" s="220"/>
      <c r="DC90" s="217" t="str">
        <f ca="1">IF(COUNTIF(空き状況確認テーブル!DC96:DE96,"×")&lt;&gt;0,"×",IF(COUNTIF(空き状況確認テーブル!DC96:DE96,"△")&lt;&gt;0,"△",IF(COUNTIF(空き状況確認テーブル!DC96:DE96,"△")&lt;&gt;0,"△","〇")))</f>
        <v>△</v>
      </c>
      <c r="DD90" s="218"/>
      <c r="DE90" s="221"/>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0" t="str">
        <f ca="1">IF(COUNTIF(空き状況確認テーブル!DO96:DR96,"×")&lt;&gt;0,"×",IF(COUNTIF(空き状況確認テーブル!DO96:DR96,"△")&lt;&gt;0,"△",IF(COUNTIF(空き状況確認テーブル!DO96:DR96,"△")&lt;&gt;0,"△","〇")))</f>
        <v>〇</v>
      </c>
      <c r="DP90" s="220"/>
      <c r="DQ90" s="220"/>
      <c r="DR90" s="220"/>
      <c r="DS90" s="220" t="str">
        <f ca="1">IF(COUNTIF(空き状況確認テーブル!DS96:DV96,"×")&lt;&gt;0,"×",IF(COUNTIF(空き状況確認テーブル!DS96:DV96,"△")&lt;&gt;0,"△",IF(COUNTIF(空き状況確認テーブル!DS96:DV96,"△")&lt;&gt;0,"△","〇")))</f>
        <v>〇</v>
      </c>
      <c r="DT90" s="220"/>
      <c r="DU90" s="220"/>
      <c r="DV90" s="220"/>
      <c r="DW90" s="220" t="str">
        <f ca="1">IF(COUNTIF(空き状況確認テーブル!DW96:DZ96,"×")&lt;&gt;0,"×",IF(COUNTIF(空き状況確認テーブル!DW96:DZ96,"△")&lt;&gt;0,"△",IF(COUNTIF(空き状況確認テーブル!DW96:DZ96,"△")&lt;&gt;0,"△","〇")))</f>
        <v>△</v>
      </c>
      <c r="DX90" s="220"/>
      <c r="DY90" s="220"/>
      <c r="DZ90" s="220"/>
      <c r="EA90" s="217" t="str">
        <f ca="1">IF(COUNTIF(空き状況確認テーブル!EA96:EC96,"×")&lt;&gt;0,"×",IF(COUNTIF(空き状況確認テーブル!EA96:EC96,"△")&lt;&gt;0,"△",IF(COUNTIF(空き状況確認テーブル!EA96:EC96,"△")&lt;&gt;0,"△","〇")))</f>
        <v>△</v>
      </c>
      <c r="EB90" s="218"/>
      <c r="EC90" s="221"/>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0" t="str">
        <f ca="1">IF(COUNTIF(空き状況確認テーブル!EM96:EP96,"×")&lt;&gt;0,"×",IF(COUNTIF(空き状況確認テーブル!EM96:EP96,"△")&lt;&gt;0,"△",IF(COUNTIF(空き状況確認テーブル!EM96:EP96,"△")&lt;&gt;0,"△","〇")))</f>
        <v>×</v>
      </c>
      <c r="EN90" s="220"/>
      <c r="EO90" s="220"/>
      <c r="EP90" s="220"/>
      <c r="EQ90" s="220" t="str">
        <f ca="1">IF(COUNTIF(空き状況確認テーブル!EQ96:ET96,"×")&lt;&gt;0,"×",IF(COUNTIF(空き状況確認テーブル!EQ96:ET96,"△")&lt;&gt;0,"△",IF(COUNTIF(空き状況確認テーブル!EQ96:ET96,"△")&lt;&gt;0,"△","〇")))</f>
        <v>×</v>
      </c>
      <c r="ER90" s="220"/>
      <c r="ES90" s="220"/>
      <c r="ET90" s="220"/>
      <c r="EU90" s="220" t="str">
        <f ca="1">IF(COUNTIF(空き状況確認テーブル!EU96:EX96,"×")&lt;&gt;0,"×",IF(COUNTIF(空き状況確認テーブル!EU96:EX96,"△")&lt;&gt;0,"△",IF(COUNTIF(空き状況確認テーブル!EU96:EX96,"△")&lt;&gt;0,"△","〇")))</f>
        <v>×</v>
      </c>
      <c r="EV90" s="220"/>
      <c r="EW90" s="220"/>
      <c r="EX90" s="220"/>
      <c r="EY90" s="217" t="str">
        <f ca="1">IF(COUNTIF(空き状況確認テーブル!EY96:FA96,"×")&lt;&gt;0,"×",IF(COUNTIF(空き状況確認テーブル!EY96:FA96,"△")&lt;&gt;0,"△",IF(COUNTIF(空き状況確認テーブル!EY96:FA96,"△")&lt;&gt;0,"△","〇")))</f>
        <v>×</v>
      </c>
      <c r="EZ90" s="218"/>
      <c r="FA90" s="221"/>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0" t="str">
        <f ca="1">IF(COUNTIF(空き状況確認テーブル!FK96:FN96,"×")&lt;&gt;0,"×",IF(COUNTIF(空き状況確認テーブル!FK96:FN96,"△")&lt;&gt;0,"△",IF(COUNTIF(空き状況確認テーブル!FK96:FN96,"△")&lt;&gt;0,"△","〇")))</f>
        <v>×</v>
      </c>
      <c r="FL90" s="220"/>
      <c r="FM90" s="220"/>
      <c r="FN90" s="220"/>
      <c r="FO90" s="220" t="str">
        <f ca="1">IF(COUNTIF(空き状況確認テーブル!FO96:FR96,"×")&lt;&gt;0,"×",IF(COUNTIF(空き状況確認テーブル!FO96:FR96,"△")&lt;&gt;0,"△",IF(COUNTIF(空き状況確認テーブル!FO96:FR96,"△")&lt;&gt;0,"△","〇")))</f>
        <v>×</v>
      </c>
      <c r="FP90" s="220"/>
      <c r="FQ90" s="220"/>
      <c r="FR90" s="220"/>
      <c r="FS90" s="220" t="str">
        <f ca="1">IF(COUNTIF(空き状況確認テーブル!FS96:FV96,"×")&lt;&gt;0,"×",IF(COUNTIF(空き状況確認テーブル!FS96:FV96,"△")&lt;&gt;0,"△",IF(COUNTIF(空き状況確認テーブル!FS96:FV96,"△")&lt;&gt;0,"△","〇")))</f>
        <v>×</v>
      </c>
      <c r="FT90" s="220"/>
      <c r="FU90" s="220"/>
      <c r="FV90" s="220"/>
      <c r="FW90" s="217" t="str">
        <f ca="1">IF(COUNTIF(空き状況確認テーブル!FW96:FY96,"×")&lt;&gt;0,"×",IF(COUNTIF(空き状況確認テーブル!FW96:FY96,"△")&lt;&gt;0,"△",IF(COUNTIF(空き状況確認テーブル!FW96:FY96,"△")&lt;&gt;0,"△","〇")))</f>
        <v>×</v>
      </c>
      <c r="FX90" s="218"/>
      <c r="FY90" s="221"/>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0" t="str">
        <f ca="1">IF(COUNTIF(空き状況確認テーブル!W97:Z97,"×")&lt;&gt;0,"×",IF(COUNTIF(空き状況確認テーブル!W97:Z97,"△")&lt;&gt;0,"△",IF(COUNTIF(空き状況確認テーブル!W97:Z97,"△")&lt;&gt;0,"△","〇")))</f>
        <v>〇</v>
      </c>
      <c r="X91" s="220"/>
      <c r="Y91" s="220"/>
      <c r="Z91" s="220"/>
      <c r="AA91" s="220" t="str">
        <f ca="1">IF(COUNTIF(空き状況確認テーブル!AA97:AD97,"×")&lt;&gt;0,"×",IF(COUNTIF(空き状況確認テーブル!AA97:AD97,"△")&lt;&gt;0,"△",IF(COUNTIF(空き状況確認テーブル!AA97:AD97,"△")&lt;&gt;0,"△","〇")))</f>
        <v>〇</v>
      </c>
      <c r="AB91" s="220"/>
      <c r="AC91" s="220"/>
      <c r="AD91" s="220"/>
      <c r="AE91" s="220" t="str">
        <f ca="1">IF(COUNTIF(空き状況確認テーブル!AE97:AH97,"×")&lt;&gt;0,"×",IF(COUNTIF(空き状況確認テーブル!AE97:AH97,"△")&lt;&gt;0,"△",IF(COUNTIF(空き状況確認テーブル!AE97:AH97,"△")&lt;&gt;0,"△","〇")))</f>
        <v>△</v>
      </c>
      <c r="AF91" s="220"/>
      <c r="AG91" s="220"/>
      <c r="AH91" s="220"/>
      <c r="AI91" s="217" t="str">
        <f ca="1">IF(COUNTIF(空き状況確認テーブル!AI97:AK97,"×")&lt;&gt;0,"×",IF(COUNTIF(空き状況確認テーブル!AI97:AK97,"△")&lt;&gt;0,"△",IF(COUNTIF(空き状況確認テーブル!AI97:AK97,"△")&lt;&gt;0,"△","〇")))</f>
        <v>△</v>
      </c>
      <c r="AJ91" s="218"/>
      <c r="AK91" s="221"/>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0" t="str">
        <f ca="1">IF(COUNTIF(空き状況確認テーブル!AU97:AX97,"×")&lt;&gt;0,"×",IF(COUNTIF(空き状況確認テーブル!AU97:AX97,"△")&lt;&gt;0,"△",IF(COUNTIF(空き状況確認テーブル!AU97:AX97,"△")&lt;&gt;0,"△","〇")))</f>
        <v>〇</v>
      </c>
      <c r="AV91" s="220"/>
      <c r="AW91" s="220"/>
      <c r="AX91" s="220"/>
      <c r="AY91" s="220" t="str">
        <f ca="1">IF(COUNTIF(空き状況確認テーブル!AY97:BB97,"×")&lt;&gt;0,"×",IF(COUNTIF(空き状況確認テーブル!AY97:BB97,"△")&lt;&gt;0,"△",IF(COUNTIF(空き状況確認テーブル!AY97:BB97,"△")&lt;&gt;0,"△","〇")))</f>
        <v>〇</v>
      </c>
      <c r="AZ91" s="220"/>
      <c r="BA91" s="220"/>
      <c r="BB91" s="220"/>
      <c r="BC91" s="220" t="str">
        <f ca="1">IF(COUNTIF(空き状況確認テーブル!BC97:BF97,"×")&lt;&gt;0,"×",IF(COUNTIF(空き状況確認テーブル!BC97:BF97,"△")&lt;&gt;0,"△",IF(COUNTIF(空き状況確認テーブル!BC97:BF97,"△")&lt;&gt;0,"△","〇")))</f>
        <v>△</v>
      </c>
      <c r="BD91" s="220"/>
      <c r="BE91" s="220"/>
      <c r="BF91" s="220"/>
      <c r="BG91" s="217" t="str">
        <f ca="1">IF(COUNTIF(空き状況確認テーブル!BG97:BI97,"×")&lt;&gt;0,"×",IF(COUNTIF(空き状況確認テーブル!BG97:BI97,"△")&lt;&gt;0,"△",IF(COUNTIF(空き状況確認テーブル!BG97:BI97,"△")&lt;&gt;0,"△","〇")))</f>
        <v>△</v>
      </c>
      <c r="BH91" s="218"/>
      <c r="BI91" s="221"/>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0" t="str">
        <f ca="1">IF(COUNTIF(空き状況確認テーブル!BS97:BV97,"×")&lt;&gt;0,"×",IF(COUNTIF(空き状況確認テーブル!BS97:BV97,"△")&lt;&gt;0,"△",IF(COUNTIF(空き状況確認テーブル!BS97:BV97,"△")&lt;&gt;0,"△","〇")))</f>
        <v>〇</v>
      </c>
      <c r="BT91" s="220"/>
      <c r="BU91" s="220"/>
      <c r="BV91" s="220"/>
      <c r="BW91" s="220" t="str">
        <f ca="1">IF(COUNTIF(空き状況確認テーブル!BW97:BZ97,"×")&lt;&gt;0,"×",IF(COUNTIF(空き状況確認テーブル!BW97:BZ97,"△")&lt;&gt;0,"△",IF(COUNTIF(空き状況確認テーブル!BW97:BZ97,"△")&lt;&gt;0,"△","〇")))</f>
        <v>〇</v>
      </c>
      <c r="BX91" s="220"/>
      <c r="BY91" s="220"/>
      <c r="BZ91" s="220"/>
      <c r="CA91" s="220" t="str">
        <f ca="1">IF(COUNTIF(空き状況確認テーブル!CA97:CD97,"×")&lt;&gt;0,"×",IF(COUNTIF(空き状況確認テーブル!CA97:CD97,"△")&lt;&gt;0,"△",IF(COUNTIF(空き状況確認テーブル!CA97:CD97,"△")&lt;&gt;0,"△","〇")))</f>
        <v>△</v>
      </c>
      <c r="CB91" s="220"/>
      <c r="CC91" s="220"/>
      <c r="CD91" s="220"/>
      <c r="CE91" s="217" t="str">
        <f ca="1">IF(COUNTIF(空き状況確認テーブル!CE97:CG97,"×")&lt;&gt;0,"×",IF(COUNTIF(空き状況確認テーブル!CE97:CG97,"△")&lt;&gt;0,"△",IF(COUNTIF(空き状況確認テーブル!CE97:CG97,"△")&lt;&gt;0,"△","〇")))</f>
        <v>△</v>
      </c>
      <c r="CF91" s="218"/>
      <c r="CG91" s="221"/>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0" t="str">
        <f ca="1">IF(COUNTIF(空き状況確認テーブル!CQ97:CT97,"×")&lt;&gt;0,"×",IF(COUNTIF(空き状況確認テーブル!CQ97:CT97,"△")&lt;&gt;0,"△",IF(COUNTIF(空き状況確認テーブル!CQ97:CT97,"△")&lt;&gt;0,"△","〇")))</f>
        <v>〇</v>
      </c>
      <c r="CR91" s="220"/>
      <c r="CS91" s="220"/>
      <c r="CT91" s="220"/>
      <c r="CU91" s="220" t="str">
        <f ca="1">IF(COUNTIF(空き状況確認テーブル!CU97:CX97,"×")&lt;&gt;0,"×",IF(COUNTIF(空き状況確認テーブル!CU97:CX97,"△")&lt;&gt;0,"△",IF(COUNTIF(空き状況確認テーブル!CU97:CX97,"△")&lt;&gt;0,"△","〇")))</f>
        <v>〇</v>
      </c>
      <c r="CV91" s="220"/>
      <c r="CW91" s="220"/>
      <c r="CX91" s="220"/>
      <c r="CY91" s="220" t="str">
        <f ca="1">IF(COUNTIF(空き状況確認テーブル!CY97:DB97,"×")&lt;&gt;0,"×",IF(COUNTIF(空き状況確認テーブル!CY97:DB97,"△")&lt;&gt;0,"△",IF(COUNTIF(空き状況確認テーブル!CY97:DB97,"△")&lt;&gt;0,"△","〇")))</f>
        <v>△</v>
      </c>
      <c r="CZ91" s="220"/>
      <c r="DA91" s="220"/>
      <c r="DB91" s="220"/>
      <c r="DC91" s="217" t="str">
        <f ca="1">IF(COUNTIF(空き状況確認テーブル!DC97:DE97,"×")&lt;&gt;0,"×",IF(COUNTIF(空き状況確認テーブル!DC97:DE97,"△")&lt;&gt;0,"△",IF(COUNTIF(空き状況確認テーブル!DC97:DE97,"△")&lt;&gt;0,"△","〇")))</f>
        <v>△</v>
      </c>
      <c r="DD91" s="218"/>
      <c r="DE91" s="221"/>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0" t="str">
        <f ca="1">IF(COUNTIF(空き状況確認テーブル!DO97:DR97,"×")&lt;&gt;0,"×",IF(COUNTIF(空き状況確認テーブル!DO97:DR97,"△")&lt;&gt;0,"△",IF(COUNTIF(空き状況確認テーブル!DO97:DR97,"△")&lt;&gt;0,"△","〇")))</f>
        <v>〇</v>
      </c>
      <c r="DP91" s="220"/>
      <c r="DQ91" s="220"/>
      <c r="DR91" s="220"/>
      <c r="DS91" s="220" t="str">
        <f ca="1">IF(COUNTIF(空き状況確認テーブル!DS97:DV97,"×")&lt;&gt;0,"×",IF(COUNTIF(空き状況確認テーブル!DS97:DV97,"△")&lt;&gt;0,"△",IF(COUNTIF(空き状況確認テーブル!DS97:DV97,"△")&lt;&gt;0,"△","〇")))</f>
        <v>〇</v>
      </c>
      <c r="DT91" s="220"/>
      <c r="DU91" s="220"/>
      <c r="DV91" s="220"/>
      <c r="DW91" s="220" t="str">
        <f ca="1">IF(COUNTIF(空き状況確認テーブル!DW97:DZ97,"×")&lt;&gt;0,"×",IF(COUNTIF(空き状況確認テーブル!DW97:DZ97,"△")&lt;&gt;0,"△",IF(COUNTIF(空き状況確認テーブル!DW97:DZ97,"△")&lt;&gt;0,"△","〇")))</f>
        <v>△</v>
      </c>
      <c r="DX91" s="220"/>
      <c r="DY91" s="220"/>
      <c r="DZ91" s="220"/>
      <c r="EA91" s="217" t="str">
        <f ca="1">IF(COUNTIF(空き状況確認テーブル!EA97:EC97,"×")&lt;&gt;0,"×",IF(COUNTIF(空き状況確認テーブル!EA97:EC97,"△")&lt;&gt;0,"△",IF(COUNTIF(空き状況確認テーブル!EA97:EC97,"△")&lt;&gt;0,"△","〇")))</f>
        <v>△</v>
      </c>
      <c r="EB91" s="218"/>
      <c r="EC91" s="221"/>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0" t="str">
        <f ca="1">IF(COUNTIF(空き状況確認テーブル!EM97:EP97,"×")&lt;&gt;0,"×",IF(COUNTIF(空き状況確認テーブル!EM97:EP97,"△")&lt;&gt;0,"△",IF(COUNTIF(空き状況確認テーブル!EM97:EP97,"△")&lt;&gt;0,"△","〇")))</f>
        <v>×</v>
      </c>
      <c r="EN91" s="220"/>
      <c r="EO91" s="220"/>
      <c r="EP91" s="220"/>
      <c r="EQ91" s="220" t="str">
        <f ca="1">IF(COUNTIF(空き状況確認テーブル!EQ97:ET97,"×")&lt;&gt;0,"×",IF(COUNTIF(空き状況確認テーブル!EQ97:ET97,"△")&lt;&gt;0,"△",IF(COUNTIF(空き状況確認テーブル!EQ97:ET97,"△")&lt;&gt;0,"△","〇")))</f>
        <v>×</v>
      </c>
      <c r="ER91" s="220"/>
      <c r="ES91" s="220"/>
      <c r="ET91" s="220"/>
      <c r="EU91" s="220" t="str">
        <f ca="1">IF(COUNTIF(空き状況確認テーブル!EU97:EX97,"×")&lt;&gt;0,"×",IF(COUNTIF(空き状況確認テーブル!EU97:EX97,"△")&lt;&gt;0,"△",IF(COUNTIF(空き状況確認テーブル!EU97:EX97,"△")&lt;&gt;0,"△","〇")))</f>
        <v>×</v>
      </c>
      <c r="EV91" s="220"/>
      <c r="EW91" s="220"/>
      <c r="EX91" s="220"/>
      <c r="EY91" s="217" t="str">
        <f ca="1">IF(COUNTIF(空き状況確認テーブル!EY97:FA97,"×")&lt;&gt;0,"×",IF(COUNTIF(空き状況確認テーブル!EY97:FA97,"△")&lt;&gt;0,"△",IF(COUNTIF(空き状況確認テーブル!EY97:FA97,"△")&lt;&gt;0,"△","〇")))</f>
        <v>×</v>
      </c>
      <c r="EZ91" s="218"/>
      <c r="FA91" s="221"/>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0" t="str">
        <f ca="1">IF(COUNTIF(空き状況確認テーブル!FK97:FN97,"×")&lt;&gt;0,"×",IF(COUNTIF(空き状況確認テーブル!FK97:FN97,"△")&lt;&gt;0,"△",IF(COUNTIF(空き状況確認テーブル!FK97:FN97,"△")&lt;&gt;0,"△","〇")))</f>
        <v>×</v>
      </c>
      <c r="FL91" s="220"/>
      <c r="FM91" s="220"/>
      <c r="FN91" s="220"/>
      <c r="FO91" s="220" t="str">
        <f ca="1">IF(COUNTIF(空き状況確認テーブル!FO97:FR97,"×")&lt;&gt;0,"×",IF(COUNTIF(空き状況確認テーブル!FO97:FR97,"△")&lt;&gt;0,"△",IF(COUNTIF(空き状況確認テーブル!FO97:FR97,"△")&lt;&gt;0,"△","〇")))</f>
        <v>×</v>
      </c>
      <c r="FP91" s="220"/>
      <c r="FQ91" s="220"/>
      <c r="FR91" s="220"/>
      <c r="FS91" s="220" t="str">
        <f ca="1">IF(COUNTIF(空き状況確認テーブル!FS97:FV97,"×")&lt;&gt;0,"×",IF(COUNTIF(空き状況確認テーブル!FS97:FV97,"△")&lt;&gt;0,"△",IF(COUNTIF(空き状況確認テーブル!FS97:FV97,"△")&lt;&gt;0,"△","〇")))</f>
        <v>×</v>
      </c>
      <c r="FT91" s="220"/>
      <c r="FU91" s="220"/>
      <c r="FV91" s="220"/>
      <c r="FW91" s="217" t="str">
        <f ca="1">IF(COUNTIF(空き状況確認テーブル!FW97:FY97,"×")&lt;&gt;0,"×",IF(COUNTIF(空き状況確認テーブル!FW97:FY97,"△")&lt;&gt;0,"△",IF(COUNTIF(空き状況確認テーブル!FW97:FY97,"△")&lt;&gt;0,"△","〇")))</f>
        <v>×</v>
      </c>
      <c r="FX91" s="218"/>
      <c r="FY91" s="221"/>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0" t="str">
        <f ca="1">IF(COUNTIF(空き状況確認テーブル!W98:Z98,"×")&lt;&gt;0,"×",IF(COUNTIF(空き状況確認テーブル!W98:Z98,"△")&lt;&gt;0,"△",IF(COUNTIF(空き状況確認テーブル!W98:Z98,"△")&lt;&gt;0,"△","〇")))</f>
        <v>〇</v>
      </c>
      <c r="X92" s="220"/>
      <c r="Y92" s="220"/>
      <c r="Z92" s="220"/>
      <c r="AA92" s="220" t="str">
        <f ca="1">IF(COUNTIF(空き状況確認テーブル!AA98:AD98,"×")&lt;&gt;0,"×",IF(COUNTIF(空き状況確認テーブル!AA98:AD98,"△")&lt;&gt;0,"△",IF(COUNTIF(空き状況確認テーブル!AA98:AD98,"△")&lt;&gt;0,"△","〇")))</f>
        <v>〇</v>
      </c>
      <c r="AB92" s="220"/>
      <c r="AC92" s="220"/>
      <c r="AD92" s="220"/>
      <c r="AE92" s="220" t="str">
        <f ca="1">IF(COUNTIF(空き状況確認テーブル!AE98:AH98,"×")&lt;&gt;0,"×",IF(COUNTIF(空き状況確認テーブル!AE98:AH98,"△")&lt;&gt;0,"△",IF(COUNTIF(空き状況確認テーブル!AE98:AH98,"△")&lt;&gt;0,"△","〇")))</f>
        <v>△</v>
      </c>
      <c r="AF92" s="220"/>
      <c r="AG92" s="220"/>
      <c r="AH92" s="220"/>
      <c r="AI92" s="217" t="str">
        <f ca="1">IF(COUNTIF(空き状況確認テーブル!AI98:AK98,"×")&lt;&gt;0,"×",IF(COUNTIF(空き状況確認テーブル!AI98:AK98,"△")&lt;&gt;0,"△",IF(COUNTIF(空き状況確認テーブル!AI98:AK98,"△")&lt;&gt;0,"△","〇")))</f>
        <v>△</v>
      </c>
      <c r="AJ92" s="218"/>
      <c r="AK92" s="221"/>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0" t="str">
        <f ca="1">IF(COUNTIF(空き状況確認テーブル!AU98:AX98,"×")&lt;&gt;0,"×",IF(COUNTIF(空き状況確認テーブル!AU98:AX98,"△")&lt;&gt;0,"△",IF(COUNTIF(空き状況確認テーブル!AU98:AX98,"△")&lt;&gt;0,"△","〇")))</f>
        <v>〇</v>
      </c>
      <c r="AV92" s="220"/>
      <c r="AW92" s="220"/>
      <c r="AX92" s="220"/>
      <c r="AY92" s="220" t="str">
        <f ca="1">IF(COUNTIF(空き状況確認テーブル!AY98:BB98,"×")&lt;&gt;0,"×",IF(COUNTIF(空き状況確認テーブル!AY98:BB98,"△")&lt;&gt;0,"△",IF(COUNTIF(空き状況確認テーブル!AY98:BB98,"△")&lt;&gt;0,"△","〇")))</f>
        <v>〇</v>
      </c>
      <c r="AZ92" s="220"/>
      <c r="BA92" s="220"/>
      <c r="BB92" s="220"/>
      <c r="BC92" s="220" t="str">
        <f ca="1">IF(COUNTIF(空き状況確認テーブル!BC98:BF98,"×")&lt;&gt;0,"×",IF(COUNTIF(空き状況確認テーブル!BC98:BF98,"△")&lt;&gt;0,"△",IF(COUNTIF(空き状況確認テーブル!BC98:BF98,"△")&lt;&gt;0,"△","〇")))</f>
        <v>△</v>
      </c>
      <c r="BD92" s="220"/>
      <c r="BE92" s="220"/>
      <c r="BF92" s="220"/>
      <c r="BG92" s="217" t="str">
        <f ca="1">IF(COUNTIF(空き状況確認テーブル!BG98:BI98,"×")&lt;&gt;0,"×",IF(COUNTIF(空き状況確認テーブル!BG98:BI98,"△")&lt;&gt;0,"△",IF(COUNTIF(空き状況確認テーブル!BG98:BI98,"△")&lt;&gt;0,"△","〇")))</f>
        <v>△</v>
      </c>
      <c r="BH92" s="218"/>
      <c r="BI92" s="221"/>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0" t="str">
        <f ca="1">IF(COUNTIF(空き状況確認テーブル!BS98:BV98,"×")&lt;&gt;0,"×",IF(COUNTIF(空き状況確認テーブル!BS98:BV98,"△")&lt;&gt;0,"△",IF(COUNTIF(空き状況確認テーブル!BS98:BV98,"△")&lt;&gt;0,"△","〇")))</f>
        <v>〇</v>
      </c>
      <c r="BT92" s="220"/>
      <c r="BU92" s="220"/>
      <c r="BV92" s="220"/>
      <c r="BW92" s="220" t="str">
        <f ca="1">IF(COUNTIF(空き状況確認テーブル!BW98:BZ98,"×")&lt;&gt;0,"×",IF(COUNTIF(空き状況確認テーブル!BW98:BZ98,"△")&lt;&gt;0,"△",IF(COUNTIF(空き状況確認テーブル!BW98:BZ98,"△")&lt;&gt;0,"△","〇")))</f>
        <v>〇</v>
      </c>
      <c r="BX92" s="220"/>
      <c r="BY92" s="220"/>
      <c r="BZ92" s="220"/>
      <c r="CA92" s="220" t="str">
        <f ca="1">IF(COUNTIF(空き状況確認テーブル!CA98:CD98,"×")&lt;&gt;0,"×",IF(COUNTIF(空き状況確認テーブル!CA98:CD98,"△")&lt;&gt;0,"△",IF(COUNTIF(空き状況確認テーブル!CA98:CD98,"△")&lt;&gt;0,"△","〇")))</f>
        <v>△</v>
      </c>
      <c r="CB92" s="220"/>
      <c r="CC92" s="220"/>
      <c r="CD92" s="220"/>
      <c r="CE92" s="217" t="str">
        <f ca="1">IF(COUNTIF(空き状況確認テーブル!CE98:CG98,"×")&lt;&gt;0,"×",IF(COUNTIF(空き状況確認テーブル!CE98:CG98,"△")&lt;&gt;0,"△",IF(COUNTIF(空き状況確認テーブル!CE98:CG98,"△")&lt;&gt;0,"△","〇")))</f>
        <v>△</v>
      </c>
      <c r="CF92" s="218"/>
      <c r="CG92" s="221"/>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0" t="str">
        <f ca="1">IF(COUNTIF(空き状況確認テーブル!CQ98:CT98,"×")&lt;&gt;0,"×",IF(COUNTIF(空き状況確認テーブル!CQ98:CT98,"△")&lt;&gt;0,"△",IF(COUNTIF(空き状況確認テーブル!CQ98:CT98,"△")&lt;&gt;0,"△","〇")))</f>
        <v>〇</v>
      </c>
      <c r="CR92" s="220"/>
      <c r="CS92" s="220"/>
      <c r="CT92" s="220"/>
      <c r="CU92" s="220" t="str">
        <f ca="1">IF(COUNTIF(空き状況確認テーブル!CU98:CX98,"×")&lt;&gt;0,"×",IF(COUNTIF(空き状況確認テーブル!CU98:CX98,"△")&lt;&gt;0,"△",IF(COUNTIF(空き状況確認テーブル!CU98:CX98,"△")&lt;&gt;0,"△","〇")))</f>
        <v>〇</v>
      </c>
      <c r="CV92" s="220"/>
      <c r="CW92" s="220"/>
      <c r="CX92" s="220"/>
      <c r="CY92" s="220" t="str">
        <f ca="1">IF(COUNTIF(空き状況確認テーブル!CY98:DB98,"×")&lt;&gt;0,"×",IF(COUNTIF(空き状況確認テーブル!CY98:DB98,"△")&lt;&gt;0,"△",IF(COUNTIF(空き状況確認テーブル!CY98:DB98,"△")&lt;&gt;0,"△","〇")))</f>
        <v>△</v>
      </c>
      <c r="CZ92" s="220"/>
      <c r="DA92" s="220"/>
      <c r="DB92" s="220"/>
      <c r="DC92" s="217" t="str">
        <f ca="1">IF(COUNTIF(空き状況確認テーブル!DC98:DE98,"×")&lt;&gt;0,"×",IF(COUNTIF(空き状況確認テーブル!DC98:DE98,"△")&lt;&gt;0,"△",IF(COUNTIF(空き状況確認テーブル!DC98:DE98,"△")&lt;&gt;0,"△","〇")))</f>
        <v>△</v>
      </c>
      <c r="DD92" s="218"/>
      <c r="DE92" s="221"/>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0" t="str">
        <f ca="1">IF(COUNTIF(空き状況確認テーブル!DO98:DR98,"×")&lt;&gt;0,"×",IF(COUNTIF(空き状況確認テーブル!DO98:DR98,"△")&lt;&gt;0,"△",IF(COUNTIF(空き状況確認テーブル!DO98:DR98,"△")&lt;&gt;0,"△","〇")))</f>
        <v>〇</v>
      </c>
      <c r="DP92" s="220"/>
      <c r="DQ92" s="220"/>
      <c r="DR92" s="220"/>
      <c r="DS92" s="220" t="str">
        <f ca="1">IF(COUNTIF(空き状況確認テーブル!DS98:DV98,"×")&lt;&gt;0,"×",IF(COUNTIF(空き状況確認テーブル!DS98:DV98,"△")&lt;&gt;0,"△",IF(COUNTIF(空き状況確認テーブル!DS98:DV98,"△")&lt;&gt;0,"△","〇")))</f>
        <v>〇</v>
      </c>
      <c r="DT92" s="220"/>
      <c r="DU92" s="220"/>
      <c r="DV92" s="220"/>
      <c r="DW92" s="220" t="str">
        <f ca="1">IF(COUNTIF(空き状況確認テーブル!DW98:DZ98,"×")&lt;&gt;0,"×",IF(COUNTIF(空き状況確認テーブル!DW98:DZ98,"△")&lt;&gt;0,"△",IF(COUNTIF(空き状況確認テーブル!DW98:DZ98,"△")&lt;&gt;0,"△","〇")))</f>
        <v>△</v>
      </c>
      <c r="DX92" s="220"/>
      <c r="DY92" s="220"/>
      <c r="DZ92" s="220"/>
      <c r="EA92" s="217" t="str">
        <f ca="1">IF(COUNTIF(空き状況確認テーブル!EA98:EC98,"×")&lt;&gt;0,"×",IF(COUNTIF(空き状況確認テーブル!EA98:EC98,"△")&lt;&gt;0,"△",IF(COUNTIF(空き状況確認テーブル!EA98:EC98,"△")&lt;&gt;0,"△","〇")))</f>
        <v>△</v>
      </c>
      <c r="EB92" s="218"/>
      <c r="EC92" s="221"/>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0" t="str">
        <f ca="1">IF(COUNTIF(空き状況確認テーブル!EM98:EP98,"×")&lt;&gt;0,"×",IF(COUNTIF(空き状況確認テーブル!EM98:EP98,"△")&lt;&gt;0,"△",IF(COUNTIF(空き状況確認テーブル!EM98:EP98,"△")&lt;&gt;0,"△","〇")))</f>
        <v>×</v>
      </c>
      <c r="EN92" s="220"/>
      <c r="EO92" s="220"/>
      <c r="EP92" s="220"/>
      <c r="EQ92" s="220" t="str">
        <f ca="1">IF(COUNTIF(空き状況確認テーブル!EQ98:ET98,"×")&lt;&gt;0,"×",IF(COUNTIF(空き状況確認テーブル!EQ98:ET98,"△")&lt;&gt;0,"△",IF(COUNTIF(空き状況確認テーブル!EQ98:ET98,"△")&lt;&gt;0,"△","〇")))</f>
        <v>×</v>
      </c>
      <c r="ER92" s="220"/>
      <c r="ES92" s="220"/>
      <c r="ET92" s="220"/>
      <c r="EU92" s="220" t="str">
        <f ca="1">IF(COUNTIF(空き状況確認テーブル!EU98:EX98,"×")&lt;&gt;0,"×",IF(COUNTIF(空き状況確認テーブル!EU98:EX98,"△")&lt;&gt;0,"△",IF(COUNTIF(空き状況確認テーブル!EU98:EX98,"△")&lt;&gt;0,"△","〇")))</f>
        <v>×</v>
      </c>
      <c r="EV92" s="220"/>
      <c r="EW92" s="220"/>
      <c r="EX92" s="220"/>
      <c r="EY92" s="217" t="str">
        <f ca="1">IF(COUNTIF(空き状況確認テーブル!EY98:FA98,"×")&lt;&gt;0,"×",IF(COUNTIF(空き状況確認テーブル!EY98:FA98,"△")&lt;&gt;0,"△",IF(COUNTIF(空き状況確認テーブル!EY98:FA98,"△")&lt;&gt;0,"△","〇")))</f>
        <v>×</v>
      </c>
      <c r="EZ92" s="218"/>
      <c r="FA92" s="221"/>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0" t="str">
        <f ca="1">IF(COUNTIF(空き状況確認テーブル!FK98:FN98,"×")&lt;&gt;0,"×",IF(COUNTIF(空き状況確認テーブル!FK98:FN98,"△")&lt;&gt;0,"△",IF(COUNTIF(空き状況確認テーブル!FK98:FN98,"△")&lt;&gt;0,"△","〇")))</f>
        <v>×</v>
      </c>
      <c r="FL92" s="220"/>
      <c r="FM92" s="220"/>
      <c r="FN92" s="220"/>
      <c r="FO92" s="220" t="str">
        <f ca="1">IF(COUNTIF(空き状況確認テーブル!FO98:FR98,"×")&lt;&gt;0,"×",IF(COUNTIF(空き状況確認テーブル!FO98:FR98,"△")&lt;&gt;0,"△",IF(COUNTIF(空き状況確認テーブル!FO98:FR98,"△")&lt;&gt;0,"△","〇")))</f>
        <v>×</v>
      </c>
      <c r="FP92" s="220"/>
      <c r="FQ92" s="220"/>
      <c r="FR92" s="220"/>
      <c r="FS92" s="220" t="str">
        <f ca="1">IF(COUNTIF(空き状況確認テーブル!FS98:FV98,"×")&lt;&gt;0,"×",IF(COUNTIF(空き状況確認テーブル!FS98:FV98,"△")&lt;&gt;0,"△",IF(COUNTIF(空き状況確認テーブル!FS98:FV98,"△")&lt;&gt;0,"△","〇")))</f>
        <v>×</v>
      </c>
      <c r="FT92" s="220"/>
      <c r="FU92" s="220"/>
      <c r="FV92" s="220"/>
      <c r="FW92" s="217" t="str">
        <f ca="1">IF(COUNTIF(空き状況確認テーブル!FW98:FY98,"×")&lt;&gt;0,"×",IF(COUNTIF(空き状況確認テーブル!FW98:FY98,"△")&lt;&gt;0,"△",IF(COUNTIF(空き状況確認テーブル!FW98:FY98,"△")&lt;&gt;0,"△","〇")))</f>
        <v>×</v>
      </c>
      <c r="FX92" s="218"/>
      <c r="FY92" s="221"/>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0" t="str">
        <f ca="1">IF(COUNTIF(空き状況確認テーブル!W99:Z99,"×")&lt;&gt;0,"×",IF(COUNTIF(空き状況確認テーブル!W99:Z99,"△")&lt;&gt;0,"△",IF(COUNTIF(空き状況確認テーブル!W99:Z99,"△")&lt;&gt;0,"△","〇")))</f>
        <v>〇</v>
      </c>
      <c r="X93" s="220"/>
      <c r="Y93" s="220"/>
      <c r="Z93" s="220"/>
      <c r="AA93" s="220" t="str">
        <f ca="1">IF(COUNTIF(空き状況確認テーブル!AA99:AD99,"×")&lt;&gt;0,"×",IF(COUNTIF(空き状況確認テーブル!AA99:AD99,"△")&lt;&gt;0,"△",IF(COUNTIF(空き状況確認テーブル!AA99:AD99,"△")&lt;&gt;0,"△","〇")))</f>
        <v>〇</v>
      </c>
      <c r="AB93" s="220"/>
      <c r="AC93" s="220"/>
      <c r="AD93" s="220"/>
      <c r="AE93" s="220" t="str">
        <f ca="1">IF(COUNTIF(空き状況確認テーブル!AE99:AH99,"×")&lt;&gt;0,"×",IF(COUNTIF(空き状況確認テーブル!AE99:AH99,"△")&lt;&gt;0,"△",IF(COUNTIF(空き状況確認テーブル!AE99:AH99,"△")&lt;&gt;0,"△","〇")))</f>
        <v>△</v>
      </c>
      <c r="AF93" s="220"/>
      <c r="AG93" s="220"/>
      <c r="AH93" s="220"/>
      <c r="AI93" s="217" t="str">
        <f ca="1">IF(COUNTIF(空き状況確認テーブル!AI99:AK99,"×")&lt;&gt;0,"×",IF(COUNTIF(空き状況確認テーブル!AI99:AK99,"△")&lt;&gt;0,"△",IF(COUNTIF(空き状況確認テーブル!AI99:AK99,"△")&lt;&gt;0,"△","〇")))</f>
        <v>△</v>
      </c>
      <c r="AJ93" s="218"/>
      <c r="AK93" s="221"/>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0" t="str">
        <f ca="1">IF(COUNTIF(空き状況確認テーブル!AU99:AX99,"×")&lt;&gt;0,"×",IF(COUNTIF(空き状況確認テーブル!AU99:AX99,"△")&lt;&gt;0,"△",IF(COUNTIF(空き状況確認テーブル!AU99:AX99,"△")&lt;&gt;0,"△","〇")))</f>
        <v>〇</v>
      </c>
      <c r="AV93" s="220"/>
      <c r="AW93" s="220"/>
      <c r="AX93" s="220"/>
      <c r="AY93" s="220" t="str">
        <f ca="1">IF(COUNTIF(空き状況確認テーブル!AY99:BB99,"×")&lt;&gt;0,"×",IF(COUNTIF(空き状況確認テーブル!AY99:BB99,"△")&lt;&gt;0,"△",IF(COUNTIF(空き状況確認テーブル!AY99:BB99,"△")&lt;&gt;0,"△","〇")))</f>
        <v>〇</v>
      </c>
      <c r="AZ93" s="220"/>
      <c r="BA93" s="220"/>
      <c r="BB93" s="220"/>
      <c r="BC93" s="220" t="str">
        <f ca="1">IF(COUNTIF(空き状況確認テーブル!BC99:BF99,"×")&lt;&gt;0,"×",IF(COUNTIF(空き状況確認テーブル!BC99:BF99,"△")&lt;&gt;0,"△",IF(COUNTIF(空き状況確認テーブル!BC99:BF99,"△")&lt;&gt;0,"△","〇")))</f>
        <v>△</v>
      </c>
      <c r="BD93" s="220"/>
      <c r="BE93" s="220"/>
      <c r="BF93" s="220"/>
      <c r="BG93" s="217" t="str">
        <f ca="1">IF(COUNTIF(空き状況確認テーブル!BG99:BI99,"×")&lt;&gt;0,"×",IF(COUNTIF(空き状況確認テーブル!BG99:BI99,"△")&lt;&gt;0,"△",IF(COUNTIF(空き状況確認テーブル!BG99:BI99,"△")&lt;&gt;0,"△","〇")))</f>
        <v>△</v>
      </c>
      <c r="BH93" s="218"/>
      <c r="BI93" s="221"/>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0" t="str">
        <f ca="1">IF(COUNTIF(空き状況確認テーブル!BS99:BV99,"×")&lt;&gt;0,"×",IF(COUNTIF(空き状況確認テーブル!BS99:BV99,"△")&lt;&gt;0,"△",IF(COUNTIF(空き状況確認テーブル!BS99:BV99,"△")&lt;&gt;0,"△","〇")))</f>
        <v>〇</v>
      </c>
      <c r="BT93" s="220"/>
      <c r="BU93" s="220"/>
      <c r="BV93" s="220"/>
      <c r="BW93" s="220" t="str">
        <f ca="1">IF(COUNTIF(空き状況確認テーブル!BW99:BZ99,"×")&lt;&gt;0,"×",IF(COUNTIF(空き状況確認テーブル!BW99:BZ99,"△")&lt;&gt;0,"△",IF(COUNTIF(空き状況確認テーブル!BW99:BZ99,"△")&lt;&gt;0,"△","〇")))</f>
        <v>〇</v>
      </c>
      <c r="BX93" s="220"/>
      <c r="BY93" s="220"/>
      <c r="BZ93" s="220"/>
      <c r="CA93" s="220" t="str">
        <f ca="1">IF(COUNTIF(空き状況確認テーブル!CA99:CD99,"×")&lt;&gt;0,"×",IF(COUNTIF(空き状況確認テーブル!CA99:CD99,"△")&lt;&gt;0,"△",IF(COUNTIF(空き状況確認テーブル!CA99:CD99,"△")&lt;&gt;0,"△","〇")))</f>
        <v>△</v>
      </c>
      <c r="CB93" s="220"/>
      <c r="CC93" s="220"/>
      <c r="CD93" s="220"/>
      <c r="CE93" s="217" t="str">
        <f ca="1">IF(COUNTIF(空き状況確認テーブル!CE99:CG99,"×")&lt;&gt;0,"×",IF(COUNTIF(空き状況確認テーブル!CE99:CG99,"△")&lt;&gt;0,"△",IF(COUNTIF(空き状況確認テーブル!CE99:CG99,"△")&lt;&gt;0,"△","〇")))</f>
        <v>△</v>
      </c>
      <c r="CF93" s="218"/>
      <c r="CG93" s="221"/>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0" t="str">
        <f ca="1">IF(COUNTIF(空き状況確認テーブル!CQ99:CT99,"×")&lt;&gt;0,"×",IF(COUNTIF(空き状況確認テーブル!CQ99:CT99,"△")&lt;&gt;0,"△",IF(COUNTIF(空き状況確認テーブル!CQ99:CT99,"△")&lt;&gt;0,"△","〇")))</f>
        <v>〇</v>
      </c>
      <c r="CR93" s="220"/>
      <c r="CS93" s="220"/>
      <c r="CT93" s="220"/>
      <c r="CU93" s="220" t="str">
        <f ca="1">IF(COUNTIF(空き状況確認テーブル!CU99:CX99,"×")&lt;&gt;0,"×",IF(COUNTIF(空き状況確認テーブル!CU99:CX99,"△")&lt;&gt;0,"△",IF(COUNTIF(空き状況確認テーブル!CU99:CX99,"△")&lt;&gt;0,"△","〇")))</f>
        <v>〇</v>
      </c>
      <c r="CV93" s="220"/>
      <c r="CW93" s="220"/>
      <c r="CX93" s="220"/>
      <c r="CY93" s="220" t="str">
        <f ca="1">IF(COUNTIF(空き状況確認テーブル!CY99:DB99,"×")&lt;&gt;0,"×",IF(COUNTIF(空き状況確認テーブル!CY99:DB99,"△")&lt;&gt;0,"△",IF(COUNTIF(空き状況確認テーブル!CY99:DB99,"△")&lt;&gt;0,"△","〇")))</f>
        <v>△</v>
      </c>
      <c r="CZ93" s="220"/>
      <c r="DA93" s="220"/>
      <c r="DB93" s="220"/>
      <c r="DC93" s="217" t="str">
        <f ca="1">IF(COUNTIF(空き状況確認テーブル!DC99:DE99,"×")&lt;&gt;0,"×",IF(COUNTIF(空き状況確認テーブル!DC99:DE99,"△")&lt;&gt;0,"△",IF(COUNTIF(空き状況確認テーブル!DC99:DE99,"△")&lt;&gt;0,"△","〇")))</f>
        <v>△</v>
      </c>
      <c r="DD93" s="218"/>
      <c r="DE93" s="221"/>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0" t="str">
        <f ca="1">IF(COUNTIF(空き状況確認テーブル!DO99:DR99,"×")&lt;&gt;0,"×",IF(COUNTIF(空き状況確認テーブル!DO99:DR99,"△")&lt;&gt;0,"△",IF(COUNTIF(空き状況確認テーブル!DO99:DR99,"△")&lt;&gt;0,"△","〇")))</f>
        <v>〇</v>
      </c>
      <c r="DP93" s="220"/>
      <c r="DQ93" s="220"/>
      <c r="DR93" s="220"/>
      <c r="DS93" s="220" t="str">
        <f ca="1">IF(COUNTIF(空き状況確認テーブル!DS99:DV99,"×")&lt;&gt;0,"×",IF(COUNTIF(空き状況確認テーブル!DS99:DV99,"△")&lt;&gt;0,"△",IF(COUNTIF(空き状況確認テーブル!DS99:DV99,"△")&lt;&gt;0,"△","〇")))</f>
        <v>〇</v>
      </c>
      <c r="DT93" s="220"/>
      <c r="DU93" s="220"/>
      <c r="DV93" s="220"/>
      <c r="DW93" s="220" t="str">
        <f ca="1">IF(COUNTIF(空き状況確認テーブル!DW99:DZ99,"×")&lt;&gt;0,"×",IF(COUNTIF(空き状況確認テーブル!DW99:DZ99,"△")&lt;&gt;0,"△",IF(COUNTIF(空き状況確認テーブル!DW99:DZ99,"△")&lt;&gt;0,"△","〇")))</f>
        <v>△</v>
      </c>
      <c r="DX93" s="220"/>
      <c r="DY93" s="220"/>
      <c r="DZ93" s="220"/>
      <c r="EA93" s="217" t="str">
        <f ca="1">IF(COUNTIF(空き状況確認テーブル!EA99:EC99,"×")&lt;&gt;0,"×",IF(COUNTIF(空き状況確認テーブル!EA99:EC99,"△")&lt;&gt;0,"△",IF(COUNTIF(空き状況確認テーブル!EA99:EC99,"△")&lt;&gt;0,"△","〇")))</f>
        <v>△</v>
      </c>
      <c r="EB93" s="218"/>
      <c r="EC93" s="221"/>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0" t="str">
        <f ca="1">IF(COUNTIF(空き状況確認テーブル!EM99:EP99,"×")&lt;&gt;0,"×",IF(COUNTIF(空き状況確認テーブル!EM99:EP99,"△")&lt;&gt;0,"△",IF(COUNTIF(空き状況確認テーブル!EM99:EP99,"△")&lt;&gt;0,"△","〇")))</f>
        <v>×</v>
      </c>
      <c r="EN93" s="220"/>
      <c r="EO93" s="220"/>
      <c r="EP93" s="220"/>
      <c r="EQ93" s="220" t="str">
        <f ca="1">IF(COUNTIF(空き状況確認テーブル!EQ99:ET99,"×")&lt;&gt;0,"×",IF(COUNTIF(空き状況確認テーブル!EQ99:ET99,"△")&lt;&gt;0,"△",IF(COUNTIF(空き状況確認テーブル!EQ99:ET99,"△")&lt;&gt;0,"△","〇")))</f>
        <v>×</v>
      </c>
      <c r="ER93" s="220"/>
      <c r="ES93" s="220"/>
      <c r="ET93" s="220"/>
      <c r="EU93" s="220" t="str">
        <f ca="1">IF(COUNTIF(空き状況確認テーブル!EU99:EX99,"×")&lt;&gt;0,"×",IF(COUNTIF(空き状況確認テーブル!EU99:EX99,"△")&lt;&gt;0,"△",IF(COUNTIF(空き状況確認テーブル!EU99:EX99,"△")&lt;&gt;0,"△","〇")))</f>
        <v>×</v>
      </c>
      <c r="EV93" s="220"/>
      <c r="EW93" s="220"/>
      <c r="EX93" s="220"/>
      <c r="EY93" s="217" t="str">
        <f ca="1">IF(COUNTIF(空き状況確認テーブル!EY99:FA99,"×")&lt;&gt;0,"×",IF(COUNTIF(空き状況確認テーブル!EY99:FA99,"△")&lt;&gt;0,"△",IF(COUNTIF(空き状況確認テーブル!EY99:FA99,"△")&lt;&gt;0,"△","〇")))</f>
        <v>×</v>
      </c>
      <c r="EZ93" s="218"/>
      <c r="FA93" s="221"/>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0" t="str">
        <f ca="1">IF(COUNTIF(空き状況確認テーブル!FK99:FN99,"×")&lt;&gt;0,"×",IF(COUNTIF(空き状況確認テーブル!FK99:FN99,"△")&lt;&gt;0,"△",IF(COUNTIF(空き状況確認テーブル!FK99:FN99,"△")&lt;&gt;0,"△","〇")))</f>
        <v>×</v>
      </c>
      <c r="FL93" s="220"/>
      <c r="FM93" s="220"/>
      <c r="FN93" s="220"/>
      <c r="FO93" s="220" t="str">
        <f ca="1">IF(COUNTIF(空き状況確認テーブル!FO99:FR99,"×")&lt;&gt;0,"×",IF(COUNTIF(空き状況確認テーブル!FO99:FR99,"△")&lt;&gt;0,"△",IF(COUNTIF(空き状況確認テーブル!FO99:FR99,"△")&lt;&gt;0,"△","〇")))</f>
        <v>×</v>
      </c>
      <c r="FP93" s="220"/>
      <c r="FQ93" s="220"/>
      <c r="FR93" s="220"/>
      <c r="FS93" s="220" t="str">
        <f ca="1">IF(COUNTIF(空き状況確認テーブル!FS99:FV99,"×")&lt;&gt;0,"×",IF(COUNTIF(空き状況確認テーブル!FS99:FV99,"△")&lt;&gt;0,"△",IF(COUNTIF(空き状況確認テーブル!FS99:FV99,"△")&lt;&gt;0,"△","〇")))</f>
        <v>×</v>
      </c>
      <c r="FT93" s="220"/>
      <c r="FU93" s="220"/>
      <c r="FV93" s="220"/>
      <c r="FW93" s="217" t="str">
        <f ca="1">IF(COUNTIF(空き状況確認テーブル!FW99:FY99,"×")&lt;&gt;0,"×",IF(COUNTIF(空き状況確認テーブル!FW99:FY99,"△")&lt;&gt;0,"△",IF(COUNTIF(空き状況確認テーブル!FW99:FY99,"△")&lt;&gt;0,"△","〇")))</f>
        <v>×</v>
      </c>
      <c r="FX93" s="218"/>
      <c r="FY93" s="221"/>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xe18vKTpkSur14MGeZWglZMMRe/MhUVeGPWJkbbkd93F8dXJuzTxepQewTeGhv+5WMqFO/VfOhZm9v7NYSuz/g==" saltValue="f415sQpg6fUYA2yq6ufPcw=="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59" t="s">
        <v>130</v>
      </c>
      <c r="B3" s="260"/>
      <c r="C3" s="10" t="s">
        <v>321</v>
      </c>
    </row>
    <row r="4" spans="1:181" ht="39" customHeight="1" thickBot="1">
      <c r="A4" s="257">
        <v>45404</v>
      </c>
      <c r="B4" s="258"/>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69">
        <f>D4</f>
        <v>46027</v>
      </c>
      <c r="O5" s="270"/>
      <c r="P5" s="270"/>
      <c r="Q5" s="270"/>
      <c r="R5" s="270"/>
      <c r="S5" s="270"/>
      <c r="T5" s="270"/>
      <c r="U5" s="270"/>
      <c r="V5" s="270"/>
      <c r="W5" s="270"/>
      <c r="X5" s="270"/>
      <c r="Y5" s="270"/>
      <c r="Z5" s="270"/>
      <c r="AA5" s="270"/>
      <c r="AB5" s="270"/>
      <c r="AC5" s="270"/>
      <c r="AD5" s="270"/>
      <c r="AE5" s="270"/>
      <c r="AF5" s="270"/>
      <c r="AG5" s="270"/>
      <c r="AH5" s="270"/>
      <c r="AI5" s="270"/>
      <c r="AJ5" s="270"/>
      <c r="AK5" s="271"/>
      <c r="AL5" s="272">
        <f>N5+1</f>
        <v>46028</v>
      </c>
      <c r="AM5" s="273"/>
      <c r="AN5" s="273"/>
      <c r="AO5" s="273"/>
      <c r="AP5" s="273"/>
      <c r="AQ5" s="273"/>
      <c r="AR5" s="273"/>
      <c r="AS5" s="273"/>
      <c r="AT5" s="273"/>
      <c r="AU5" s="273"/>
      <c r="AV5" s="273"/>
      <c r="AW5" s="273"/>
      <c r="AX5" s="273"/>
      <c r="AY5" s="273"/>
      <c r="AZ5" s="273"/>
      <c r="BA5" s="273"/>
      <c r="BB5" s="273"/>
      <c r="BC5" s="273"/>
      <c r="BD5" s="273"/>
      <c r="BE5" s="273"/>
      <c r="BF5" s="273"/>
      <c r="BG5" s="273"/>
      <c r="BH5" s="273"/>
      <c r="BI5" s="274"/>
      <c r="BJ5" s="272">
        <f>AL5+1</f>
        <v>46029</v>
      </c>
      <c r="BK5" s="273"/>
      <c r="BL5" s="273"/>
      <c r="BM5" s="273"/>
      <c r="BN5" s="273"/>
      <c r="BO5" s="273"/>
      <c r="BP5" s="273"/>
      <c r="BQ5" s="273"/>
      <c r="BR5" s="273"/>
      <c r="BS5" s="273"/>
      <c r="BT5" s="273"/>
      <c r="BU5" s="273"/>
      <c r="BV5" s="273"/>
      <c r="BW5" s="273"/>
      <c r="BX5" s="273"/>
      <c r="BY5" s="273"/>
      <c r="BZ5" s="273"/>
      <c r="CA5" s="273"/>
      <c r="CB5" s="273"/>
      <c r="CC5" s="273"/>
      <c r="CD5" s="273"/>
      <c r="CE5" s="273"/>
      <c r="CF5" s="273"/>
      <c r="CG5" s="274"/>
      <c r="CH5" s="272">
        <f>BJ5+1</f>
        <v>46030</v>
      </c>
      <c r="CI5" s="273"/>
      <c r="CJ5" s="273"/>
      <c r="CK5" s="273"/>
      <c r="CL5" s="273"/>
      <c r="CM5" s="273"/>
      <c r="CN5" s="273"/>
      <c r="CO5" s="273"/>
      <c r="CP5" s="273"/>
      <c r="CQ5" s="273"/>
      <c r="CR5" s="273"/>
      <c r="CS5" s="273"/>
      <c r="CT5" s="273"/>
      <c r="CU5" s="273"/>
      <c r="CV5" s="273"/>
      <c r="CW5" s="273"/>
      <c r="CX5" s="273"/>
      <c r="CY5" s="273"/>
      <c r="CZ5" s="273"/>
      <c r="DA5" s="273"/>
      <c r="DB5" s="273"/>
      <c r="DC5" s="273"/>
      <c r="DD5" s="273"/>
      <c r="DE5" s="274"/>
      <c r="DF5" s="272">
        <f>CH5+1</f>
        <v>46031</v>
      </c>
      <c r="DG5" s="273"/>
      <c r="DH5" s="273"/>
      <c r="DI5" s="273"/>
      <c r="DJ5" s="273"/>
      <c r="DK5" s="273"/>
      <c r="DL5" s="273"/>
      <c r="DM5" s="273"/>
      <c r="DN5" s="273"/>
      <c r="DO5" s="273"/>
      <c r="DP5" s="273"/>
      <c r="DQ5" s="273"/>
      <c r="DR5" s="273"/>
      <c r="DS5" s="273"/>
      <c r="DT5" s="273"/>
      <c r="DU5" s="273"/>
      <c r="DV5" s="273"/>
      <c r="DW5" s="273"/>
      <c r="DX5" s="273"/>
      <c r="DY5" s="273"/>
      <c r="DZ5" s="273"/>
      <c r="EA5" s="273"/>
      <c r="EB5" s="273"/>
      <c r="EC5" s="274"/>
      <c r="ED5" s="275">
        <f>DF5+1</f>
        <v>46032</v>
      </c>
      <c r="EE5" s="276"/>
      <c r="EF5" s="276"/>
      <c r="EG5" s="276"/>
      <c r="EH5" s="276"/>
      <c r="EI5" s="276"/>
      <c r="EJ5" s="276"/>
      <c r="EK5" s="276"/>
      <c r="EL5" s="276"/>
      <c r="EM5" s="276"/>
      <c r="EN5" s="276"/>
      <c r="EO5" s="276"/>
      <c r="EP5" s="276"/>
      <c r="EQ5" s="276"/>
      <c r="ER5" s="276"/>
      <c r="ES5" s="276"/>
      <c r="ET5" s="276"/>
      <c r="EU5" s="276"/>
      <c r="EV5" s="276"/>
      <c r="EW5" s="276"/>
      <c r="EX5" s="276"/>
      <c r="EY5" s="276"/>
      <c r="EZ5" s="276"/>
      <c r="FA5" s="277"/>
      <c r="FB5" s="266">
        <f t="shared" ref="FB5" si="0">ED5+1</f>
        <v>46033</v>
      </c>
      <c r="FC5" s="267"/>
      <c r="FD5" s="267"/>
      <c r="FE5" s="267"/>
      <c r="FF5" s="267"/>
      <c r="FG5" s="267"/>
      <c r="FH5" s="267"/>
      <c r="FI5" s="267"/>
      <c r="FJ5" s="267"/>
      <c r="FK5" s="267"/>
      <c r="FL5" s="267"/>
      <c r="FM5" s="267"/>
      <c r="FN5" s="267"/>
      <c r="FO5" s="267"/>
      <c r="FP5" s="267"/>
      <c r="FQ5" s="267"/>
      <c r="FR5" s="267"/>
      <c r="FS5" s="267"/>
      <c r="FT5" s="267"/>
      <c r="FU5" s="267"/>
      <c r="FV5" s="267"/>
      <c r="FW5" s="267"/>
      <c r="FX5" s="267"/>
      <c r="FY5" s="268"/>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61" t="s">
        <v>122</v>
      </c>
      <c r="O7" s="255"/>
      <c r="P7" s="255"/>
      <c r="Q7" s="255"/>
      <c r="R7" s="255"/>
      <c r="S7" s="255"/>
      <c r="T7" s="255"/>
      <c r="U7" s="255"/>
      <c r="V7" s="255"/>
      <c r="W7" s="262" t="s">
        <v>119</v>
      </c>
      <c r="X7" s="263"/>
      <c r="Y7" s="263"/>
      <c r="Z7" s="264"/>
      <c r="AA7" s="265" t="s">
        <v>120</v>
      </c>
      <c r="AB7" s="265"/>
      <c r="AC7" s="265"/>
      <c r="AD7" s="265"/>
      <c r="AE7" s="252" t="s">
        <v>121</v>
      </c>
      <c r="AF7" s="253"/>
      <c r="AG7" s="253"/>
      <c r="AH7" s="254"/>
      <c r="AI7" s="255" t="s">
        <v>122</v>
      </c>
      <c r="AJ7" s="255"/>
      <c r="AK7" s="256"/>
      <c r="AL7" s="261" t="s">
        <v>122</v>
      </c>
      <c r="AM7" s="255"/>
      <c r="AN7" s="255"/>
      <c r="AO7" s="255"/>
      <c r="AP7" s="255"/>
      <c r="AQ7" s="255"/>
      <c r="AR7" s="255"/>
      <c r="AS7" s="255"/>
      <c r="AT7" s="255"/>
      <c r="AU7" s="262" t="s">
        <v>119</v>
      </c>
      <c r="AV7" s="263"/>
      <c r="AW7" s="263"/>
      <c r="AX7" s="264"/>
      <c r="AY7" s="265" t="s">
        <v>120</v>
      </c>
      <c r="AZ7" s="265"/>
      <c r="BA7" s="265"/>
      <c r="BB7" s="265"/>
      <c r="BC7" s="252" t="s">
        <v>121</v>
      </c>
      <c r="BD7" s="253"/>
      <c r="BE7" s="253"/>
      <c r="BF7" s="254"/>
      <c r="BG7" s="255" t="s">
        <v>122</v>
      </c>
      <c r="BH7" s="255"/>
      <c r="BI7" s="256"/>
      <c r="BJ7" s="261" t="s">
        <v>122</v>
      </c>
      <c r="BK7" s="255"/>
      <c r="BL7" s="255"/>
      <c r="BM7" s="255"/>
      <c r="BN7" s="255"/>
      <c r="BO7" s="255"/>
      <c r="BP7" s="255"/>
      <c r="BQ7" s="255"/>
      <c r="BR7" s="255"/>
      <c r="BS7" s="262" t="s">
        <v>119</v>
      </c>
      <c r="BT7" s="263"/>
      <c r="BU7" s="263"/>
      <c r="BV7" s="264"/>
      <c r="BW7" s="265" t="s">
        <v>120</v>
      </c>
      <c r="BX7" s="265"/>
      <c r="BY7" s="265"/>
      <c r="BZ7" s="265"/>
      <c r="CA7" s="252" t="s">
        <v>121</v>
      </c>
      <c r="CB7" s="253"/>
      <c r="CC7" s="253"/>
      <c r="CD7" s="254"/>
      <c r="CE7" s="255" t="s">
        <v>122</v>
      </c>
      <c r="CF7" s="255"/>
      <c r="CG7" s="256"/>
      <c r="CH7" s="261" t="s">
        <v>122</v>
      </c>
      <c r="CI7" s="255"/>
      <c r="CJ7" s="255"/>
      <c r="CK7" s="255"/>
      <c r="CL7" s="255"/>
      <c r="CM7" s="255"/>
      <c r="CN7" s="255"/>
      <c r="CO7" s="255"/>
      <c r="CP7" s="255"/>
      <c r="CQ7" s="262" t="s">
        <v>119</v>
      </c>
      <c r="CR7" s="263"/>
      <c r="CS7" s="263"/>
      <c r="CT7" s="264"/>
      <c r="CU7" s="265" t="s">
        <v>120</v>
      </c>
      <c r="CV7" s="265"/>
      <c r="CW7" s="265"/>
      <c r="CX7" s="265"/>
      <c r="CY7" s="252" t="s">
        <v>121</v>
      </c>
      <c r="CZ7" s="253"/>
      <c r="DA7" s="253"/>
      <c r="DB7" s="254"/>
      <c r="DC7" s="255" t="s">
        <v>122</v>
      </c>
      <c r="DD7" s="255"/>
      <c r="DE7" s="256"/>
      <c r="DF7" s="261" t="s">
        <v>122</v>
      </c>
      <c r="DG7" s="255"/>
      <c r="DH7" s="255"/>
      <c r="DI7" s="255"/>
      <c r="DJ7" s="255"/>
      <c r="DK7" s="255"/>
      <c r="DL7" s="255"/>
      <c r="DM7" s="255"/>
      <c r="DN7" s="255"/>
      <c r="DO7" s="262" t="s">
        <v>119</v>
      </c>
      <c r="DP7" s="263"/>
      <c r="DQ7" s="263"/>
      <c r="DR7" s="264"/>
      <c r="DS7" s="265" t="s">
        <v>120</v>
      </c>
      <c r="DT7" s="265"/>
      <c r="DU7" s="265"/>
      <c r="DV7" s="265"/>
      <c r="DW7" s="252" t="s">
        <v>121</v>
      </c>
      <c r="DX7" s="253"/>
      <c r="DY7" s="253"/>
      <c r="DZ7" s="254"/>
      <c r="EA7" s="255" t="s">
        <v>122</v>
      </c>
      <c r="EB7" s="255"/>
      <c r="EC7" s="256"/>
      <c r="ED7" s="261" t="s">
        <v>122</v>
      </c>
      <c r="EE7" s="255"/>
      <c r="EF7" s="255"/>
      <c r="EG7" s="255"/>
      <c r="EH7" s="255"/>
      <c r="EI7" s="255"/>
      <c r="EJ7" s="255"/>
      <c r="EK7" s="255"/>
      <c r="EL7" s="255"/>
      <c r="EM7" s="262" t="s">
        <v>119</v>
      </c>
      <c r="EN7" s="263"/>
      <c r="EO7" s="263"/>
      <c r="EP7" s="264"/>
      <c r="EQ7" s="265" t="s">
        <v>120</v>
      </c>
      <c r="ER7" s="265"/>
      <c r="ES7" s="265"/>
      <c r="ET7" s="265"/>
      <c r="EU7" s="252" t="s">
        <v>121</v>
      </c>
      <c r="EV7" s="253"/>
      <c r="EW7" s="253"/>
      <c r="EX7" s="254"/>
      <c r="EY7" s="255" t="s">
        <v>122</v>
      </c>
      <c r="EZ7" s="255"/>
      <c r="FA7" s="256"/>
      <c r="FB7" s="261" t="s">
        <v>122</v>
      </c>
      <c r="FC7" s="255"/>
      <c r="FD7" s="255"/>
      <c r="FE7" s="255"/>
      <c r="FF7" s="255"/>
      <c r="FG7" s="255"/>
      <c r="FH7" s="255"/>
      <c r="FI7" s="255"/>
      <c r="FJ7" s="255"/>
      <c r="FK7" s="262" t="s">
        <v>119</v>
      </c>
      <c r="FL7" s="263"/>
      <c r="FM7" s="263"/>
      <c r="FN7" s="264"/>
      <c r="FO7" s="265" t="s">
        <v>120</v>
      </c>
      <c r="FP7" s="265"/>
      <c r="FQ7" s="265"/>
      <c r="FR7" s="265"/>
      <c r="FS7" s="252" t="s">
        <v>121</v>
      </c>
      <c r="FT7" s="253"/>
      <c r="FU7" s="253"/>
      <c r="FV7" s="254"/>
      <c r="FW7" s="255" t="s">
        <v>122</v>
      </c>
      <c r="FX7" s="255"/>
      <c r="FY7" s="25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162"/>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46075</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0" t="s">
        <v>105</v>
      </c>
      <c r="B3" s="282" t="s">
        <v>106</v>
      </c>
      <c r="C3" s="284" t="s">
        <v>107</v>
      </c>
      <c r="D3" s="284"/>
      <c r="E3" s="285" t="s">
        <v>108</v>
      </c>
      <c r="F3" s="287" t="s">
        <v>113</v>
      </c>
      <c r="G3" s="287" t="s">
        <v>114</v>
      </c>
      <c r="H3" s="290" t="s">
        <v>131</v>
      </c>
      <c r="I3" s="290" t="s">
        <v>132</v>
      </c>
      <c r="J3" s="290" t="s">
        <v>133</v>
      </c>
      <c r="K3" s="290" t="s">
        <v>134</v>
      </c>
      <c r="L3" s="290" t="s">
        <v>135</v>
      </c>
      <c r="M3" s="278">
        <v>0</v>
      </c>
      <c r="N3" s="278">
        <v>4.1666666666666664E-2</v>
      </c>
      <c r="O3" s="278">
        <v>8.3333333333333301E-2</v>
      </c>
      <c r="P3" s="278">
        <v>0.125</v>
      </c>
      <c r="Q3" s="278">
        <v>0.16666666666666699</v>
      </c>
      <c r="R3" s="278">
        <v>0.20833333333333301</v>
      </c>
      <c r="S3" s="278">
        <v>0.25</v>
      </c>
      <c r="T3" s="278">
        <v>0.29166666666666702</v>
      </c>
      <c r="U3" s="278">
        <v>0.33333333333333298</v>
      </c>
      <c r="V3" s="278">
        <v>0.375</v>
      </c>
      <c r="W3" s="278">
        <v>0.41666666666666702</v>
      </c>
      <c r="X3" s="278">
        <v>0.45833333333333298</v>
      </c>
      <c r="Y3" s="278">
        <v>0.5</v>
      </c>
      <c r="Z3" s="278">
        <v>0.54166666666666696</v>
      </c>
      <c r="AA3" s="278">
        <v>0.58333333333333304</v>
      </c>
      <c r="AB3" s="278">
        <v>0.625</v>
      </c>
      <c r="AC3" s="278">
        <v>0.66666666666666696</v>
      </c>
      <c r="AD3" s="278">
        <v>0.70833333333333304</v>
      </c>
      <c r="AE3" s="278">
        <v>0.75</v>
      </c>
      <c r="AF3" s="278">
        <v>0.79166666666666696</v>
      </c>
      <c r="AG3" s="278">
        <v>0.83333333333333304</v>
      </c>
      <c r="AH3" s="278">
        <v>0.875</v>
      </c>
      <c r="AI3" s="278">
        <v>0.91666666666666696</v>
      </c>
      <c r="AJ3" s="278">
        <v>0.95833333333333304</v>
      </c>
      <c r="AK3" s="279">
        <f>週テーブル!D2</f>
        <v>46027</v>
      </c>
      <c r="AL3" s="289" t="s">
        <v>488</v>
      </c>
      <c r="AM3" s="289" t="s">
        <v>489</v>
      </c>
    </row>
    <row r="4" spans="1:39" ht="19.5">
      <c r="A4" s="281"/>
      <c r="B4" s="283"/>
      <c r="C4" s="147" t="s">
        <v>109</v>
      </c>
      <c r="D4" s="147" t="s">
        <v>110</v>
      </c>
      <c r="E4" s="286"/>
      <c r="F4" s="288"/>
      <c r="G4" s="288"/>
      <c r="H4" s="290"/>
      <c r="I4" s="290"/>
      <c r="J4" s="290"/>
      <c r="K4" s="290"/>
      <c r="L4" s="290"/>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9"/>
      <c r="AL4" s="289"/>
      <c r="AM4" s="289"/>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36" si="1">B5</f>
        <v>46027</v>
      </c>
      <c r="J5" s="137" t="str">
        <f t="shared" ref="J5:J36" si="2">H5&amp;"-"&amp;I5</f>
        <v>024-46027</v>
      </c>
      <c r="K5" s="137">
        <f t="shared" ref="K5:K36" si="3">C5/24</f>
        <v>0.375</v>
      </c>
      <c r="L5" s="137">
        <f t="shared" ref="L5:L36"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 t="shared" si="1"/>
        <v>46028</v>
      </c>
      <c r="J6" s="137" t="str">
        <f t="shared" si="2"/>
        <v>024-46028</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 t="shared" si="1"/>
        <v>46029</v>
      </c>
      <c r="J7" s="137" t="str">
        <f t="shared" si="2"/>
        <v>024-46029</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 t="shared" si="1"/>
        <v>46030</v>
      </c>
      <c r="J8" s="137" t="str">
        <f t="shared" si="2"/>
        <v>063-46030</v>
      </c>
      <c r="K8" s="137">
        <f t="shared" si="3"/>
        <v>0.375</v>
      </c>
      <c r="L8" s="137">
        <f t="shared" si="4"/>
        <v>0.5</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0</v>
      </c>
      <c r="Z8" s="137">
        <f t="shared" si="6"/>
        <v>0</v>
      </c>
      <c r="AA8" s="137">
        <f t="shared" si="6"/>
        <v>0</v>
      </c>
      <c r="AB8" s="137">
        <f t="shared" si="6"/>
        <v>0</v>
      </c>
      <c r="AC8" s="137">
        <f t="shared" si="6"/>
        <v>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 t="shared" si="1"/>
        <v>46030</v>
      </c>
      <c r="J9" s="137" t="str">
        <f t="shared" si="2"/>
        <v>064-46030</v>
      </c>
      <c r="K9" s="137">
        <f t="shared" si="3"/>
        <v>0.375</v>
      </c>
      <c r="L9" s="137">
        <f t="shared" si="4"/>
        <v>0.5</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0</v>
      </c>
      <c r="Z9" s="137">
        <f t="shared" si="6"/>
        <v>0</v>
      </c>
      <c r="AA9" s="137">
        <f t="shared" si="6"/>
        <v>0</v>
      </c>
      <c r="AB9" s="137">
        <f t="shared" si="6"/>
        <v>0</v>
      </c>
      <c r="AC9" s="137">
        <f t="shared" si="6"/>
        <v>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 t="shared" si="1"/>
        <v>46030</v>
      </c>
      <c r="J10" s="137" t="str">
        <f t="shared" si="2"/>
        <v>039-46030</v>
      </c>
      <c r="K10" s="137">
        <f t="shared" si="3"/>
        <v>0.375</v>
      </c>
      <c r="L10" s="137">
        <f t="shared" si="4"/>
        <v>0.66666666666666663</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 t="shared" si="1"/>
        <v>46030</v>
      </c>
      <c r="J11" s="137" t="str">
        <f t="shared" si="2"/>
        <v>038-46030</v>
      </c>
      <c r="K11" s="137">
        <f t="shared" si="3"/>
        <v>0.375</v>
      </c>
      <c r="L11" s="137">
        <f t="shared" si="4"/>
        <v>0.66666666666666663</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 t="shared" si="1"/>
        <v>46030</v>
      </c>
      <c r="J12" s="137" t="str">
        <f t="shared" si="2"/>
        <v>024-46030</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 t="shared" si="1"/>
        <v>46031</v>
      </c>
      <c r="J13" s="137" t="str">
        <f t="shared" si="2"/>
        <v>024-46031</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 t="shared" si="1"/>
        <v>46032</v>
      </c>
      <c r="J14" s="137" t="str">
        <f t="shared" si="2"/>
        <v>001-46032</v>
      </c>
      <c r="K14" s="137">
        <f t="shared" si="3"/>
        <v>0</v>
      </c>
      <c r="L14" s="137">
        <f t="shared" si="4"/>
        <v>1</v>
      </c>
      <c r="M14" s="137">
        <f t="shared" si="5"/>
        <v>100</v>
      </c>
      <c r="N14" s="137">
        <f t="shared" si="5"/>
        <v>100</v>
      </c>
      <c r="O14" s="137">
        <f t="shared" si="5"/>
        <v>100</v>
      </c>
      <c r="P14" s="137">
        <f t="shared" si="5"/>
        <v>100</v>
      </c>
      <c r="Q14" s="137">
        <f t="shared" si="5"/>
        <v>100</v>
      </c>
      <c r="R14" s="137">
        <f t="shared" si="5"/>
        <v>100</v>
      </c>
      <c r="S14" s="137">
        <f t="shared" si="5"/>
        <v>100</v>
      </c>
      <c r="T14" s="137">
        <f t="shared" si="5"/>
        <v>100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100</v>
      </c>
      <c r="AE14" s="137">
        <f t="shared" si="6"/>
        <v>100</v>
      </c>
      <c r="AF14" s="137">
        <f t="shared" si="6"/>
        <v>100</v>
      </c>
      <c r="AG14" s="137">
        <f t="shared" si="6"/>
        <v>100</v>
      </c>
      <c r="AH14" s="137">
        <f t="shared" si="6"/>
        <v>100</v>
      </c>
      <c r="AI14" s="137">
        <f t="shared" si="6"/>
        <v>100</v>
      </c>
      <c r="AJ14" s="137">
        <f t="shared" si="6"/>
        <v>100</v>
      </c>
      <c r="AK14" s="136">
        <f ca="1">IF(AND(AND($AK$3&lt;=B14,B14&lt;=$AK$1),B14&lt;&gt;""),1,0)</f>
        <v>1</v>
      </c>
      <c r="AL14" s="136">
        <f>IF(OR(F14="工事・メンテ（共用可）",F14="要調整"),0.5,IF(F14="ヘリ訓練日",0.4,1))</f>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 t="shared" si="1"/>
        <v>46032</v>
      </c>
      <c r="J15" s="137" t="str">
        <f t="shared" si="2"/>
        <v>024-46032</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 t="shared" si="1"/>
        <v>46033</v>
      </c>
      <c r="J16" s="137" t="str">
        <f t="shared" si="2"/>
        <v>001-46033</v>
      </c>
      <c r="K16" s="137">
        <f t="shared" si="3"/>
        <v>0</v>
      </c>
      <c r="L16" s="137">
        <f t="shared" si="4"/>
        <v>1</v>
      </c>
      <c r="M16" s="137">
        <f t="shared" si="7"/>
        <v>100</v>
      </c>
      <c r="N16" s="137">
        <f t="shared" si="7"/>
        <v>100</v>
      </c>
      <c r="O16" s="137">
        <f t="shared" si="7"/>
        <v>100</v>
      </c>
      <c r="P16" s="137">
        <f t="shared" si="7"/>
        <v>100</v>
      </c>
      <c r="Q16" s="137">
        <f t="shared" si="7"/>
        <v>100</v>
      </c>
      <c r="R16" s="137">
        <f t="shared" si="7"/>
        <v>100</v>
      </c>
      <c r="S16" s="137">
        <f t="shared" si="7"/>
        <v>100</v>
      </c>
      <c r="T16" s="137">
        <f t="shared" si="7"/>
        <v>100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100</v>
      </c>
      <c r="AE16" s="137">
        <f t="shared" si="8"/>
        <v>100</v>
      </c>
      <c r="AF16" s="137">
        <f t="shared" si="8"/>
        <v>100</v>
      </c>
      <c r="AG16" s="137">
        <f t="shared" si="8"/>
        <v>100</v>
      </c>
      <c r="AH16" s="137">
        <f t="shared" si="8"/>
        <v>100</v>
      </c>
      <c r="AI16" s="137">
        <f t="shared" si="8"/>
        <v>100</v>
      </c>
      <c r="AJ16" s="137">
        <f t="shared" si="8"/>
        <v>100</v>
      </c>
      <c r="AK16" s="136">
        <f ca="1">IF(AND(AND($AK$3&lt;=B16,B16&lt;=$AK$1),B16&lt;&gt;""),1,0)</f>
        <v>1</v>
      </c>
      <c r="AL16" s="136">
        <f>IF(OR(F16="工事・メンテ（共用可）",F16="要調整"),0.5,IF(F16="ヘリ訓練日",0.4,1))</f>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 t="shared" si="1"/>
        <v>46033</v>
      </c>
      <c r="J17" s="137" t="str">
        <f t="shared" si="2"/>
        <v>024-46033</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 t="shared" si="1"/>
        <v>46034</v>
      </c>
      <c r="J18" s="137" t="str">
        <f t="shared" si="2"/>
        <v>001-46034</v>
      </c>
      <c r="K18" s="137">
        <f t="shared" si="3"/>
        <v>0</v>
      </c>
      <c r="L18" s="137">
        <f t="shared" si="4"/>
        <v>1</v>
      </c>
      <c r="M18" s="137">
        <f t="shared" si="7"/>
        <v>100</v>
      </c>
      <c r="N18" s="137">
        <f t="shared" si="7"/>
        <v>100</v>
      </c>
      <c r="O18" s="137">
        <f t="shared" si="7"/>
        <v>100</v>
      </c>
      <c r="P18" s="137">
        <f t="shared" si="7"/>
        <v>100</v>
      </c>
      <c r="Q18" s="137">
        <f t="shared" si="7"/>
        <v>100</v>
      </c>
      <c r="R18" s="137">
        <f t="shared" si="7"/>
        <v>100</v>
      </c>
      <c r="S18" s="137">
        <f t="shared" si="7"/>
        <v>100</v>
      </c>
      <c r="T18" s="137">
        <f t="shared" si="7"/>
        <v>100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100</v>
      </c>
      <c r="AE18" s="137">
        <f t="shared" si="8"/>
        <v>100</v>
      </c>
      <c r="AF18" s="137">
        <f t="shared" si="8"/>
        <v>100</v>
      </c>
      <c r="AG18" s="137">
        <f t="shared" si="8"/>
        <v>100</v>
      </c>
      <c r="AH18" s="137">
        <f t="shared" si="8"/>
        <v>100</v>
      </c>
      <c r="AI18" s="137">
        <f t="shared" si="8"/>
        <v>100</v>
      </c>
      <c r="AJ18" s="137">
        <f t="shared" si="8"/>
        <v>100</v>
      </c>
      <c r="AK18" s="136">
        <f ca="1">IF(AND(AND($AK$3&lt;=B18,B18&lt;=$AK$1),B18&lt;&gt;""),1,0)</f>
        <v>1</v>
      </c>
      <c r="AL18" s="136">
        <f>IF(OR(F18="工事・メンテ（共用可）",F18="要調整"),0.5,IF(F18="ヘリ訓練日",0.4,1))</f>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 t="shared" si="1"/>
        <v>46034</v>
      </c>
      <c r="J19" s="137" t="str">
        <f t="shared" si="2"/>
        <v>024-46034</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 t="shared" si="1"/>
        <v>46035</v>
      </c>
      <c r="J20" s="137" t="str">
        <f t="shared" si="2"/>
        <v>002-46035</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 t="shared" si="1"/>
        <v>46035</v>
      </c>
      <c r="J21" s="137" t="str">
        <f t="shared" si="2"/>
        <v>024-46035</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4">
      <c r="A22" s="148">
        <v>385</v>
      </c>
      <c r="B22" s="152">
        <v>46035</v>
      </c>
      <c r="C22" s="154">
        <v>9</v>
      </c>
      <c r="D22" s="154">
        <v>17</v>
      </c>
      <c r="E22" s="153" t="s">
        <v>39</v>
      </c>
      <c r="F22" s="207" t="s">
        <v>38</v>
      </c>
      <c r="G22" s="207" t="s">
        <v>495</v>
      </c>
      <c r="H22" s="138" t="str">
        <f>IF(OR(G22="中止",G22="取消"),"998",IF(ISNA(MATCH($E22,施設情報!$B$2:$B$96,0)),"999",INDEX(施設情報!$C$2:$C$96,MATCH($E22,施設情報!$B$2:$B$96,0))))</f>
        <v>998</v>
      </c>
      <c r="I22" s="139">
        <f t="shared" si="1"/>
        <v>46035</v>
      </c>
      <c r="J22" s="137" t="str">
        <f t="shared" si="2"/>
        <v>998-46035</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386</v>
      </c>
      <c r="B23" s="152">
        <v>46035</v>
      </c>
      <c r="C23" s="154">
        <v>9</v>
      </c>
      <c r="D23" s="154">
        <v>17</v>
      </c>
      <c r="E23" s="153" t="s">
        <v>2</v>
      </c>
      <c r="F23" s="207" t="s">
        <v>38</v>
      </c>
      <c r="G23" s="207" t="s">
        <v>495</v>
      </c>
      <c r="H23" s="138" t="str">
        <f>IF(OR(G23="中止",G23="取消"),"998",IF(ISNA(MATCH($E23,施設情報!$B$2:$B$96,0)),"999",INDEX(施設情報!$C$2:$C$96,MATCH($E23,施設情報!$B$2:$B$96,0))))</f>
        <v>998</v>
      </c>
      <c r="I23" s="139">
        <f t="shared" si="1"/>
        <v>46035</v>
      </c>
      <c r="J23" s="137" t="str">
        <f t="shared" si="2"/>
        <v>998-46035</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8">
        <v>387</v>
      </c>
      <c r="B24" s="152">
        <v>46035</v>
      </c>
      <c r="C24" s="154">
        <v>9</v>
      </c>
      <c r="D24" s="154">
        <v>17</v>
      </c>
      <c r="E24" s="153" t="s">
        <v>31</v>
      </c>
      <c r="F24" s="207" t="s">
        <v>38</v>
      </c>
      <c r="G24" s="207" t="s">
        <v>495</v>
      </c>
      <c r="H24" s="138" t="str">
        <f>IF(OR(G24="中止",G24="取消"),"998",IF(ISNA(MATCH($E24,施設情報!$B$2:$B$96,0)),"999",INDEX(施設情報!$C$2:$C$96,MATCH($E24,施設情報!$B$2:$B$96,0))))</f>
        <v>998</v>
      </c>
      <c r="I24" s="139">
        <f t="shared" si="1"/>
        <v>46035</v>
      </c>
      <c r="J24" s="137" t="str">
        <f t="shared" si="2"/>
        <v>998-46035</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75">
      <c r="A25" s="148">
        <v>388</v>
      </c>
      <c r="B25" s="152">
        <v>46035</v>
      </c>
      <c r="C25" s="154">
        <v>9</v>
      </c>
      <c r="D25" s="154">
        <v>17</v>
      </c>
      <c r="E25" s="153" t="s">
        <v>68</v>
      </c>
      <c r="F25" s="207" t="s">
        <v>38</v>
      </c>
      <c r="G25" s="207" t="s">
        <v>495</v>
      </c>
      <c r="H25" s="138" t="str">
        <f>IF(OR(G25="中止",G25="取消"),"998",IF(ISNA(MATCH($E25,施設情報!$B$2:$B$96,0)),"999",INDEX(施設情報!$C$2:$C$96,MATCH($E25,施設情報!$B$2:$B$96,0))))</f>
        <v>998</v>
      </c>
      <c r="I25" s="139">
        <f t="shared" si="1"/>
        <v>46035</v>
      </c>
      <c r="J25" s="137" t="str">
        <f t="shared" si="2"/>
        <v>998-46035</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389</v>
      </c>
      <c r="B26" s="152">
        <v>46035</v>
      </c>
      <c r="C26" s="154">
        <v>9</v>
      </c>
      <c r="D26" s="154">
        <v>17</v>
      </c>
      <c r="E26" s="153" t="s">
        <v>67</v>
      </c>
      <c r="F26" s="207" t="s">
        <v>38</v>
      </c>
      <c r="G26" s="207" t="s">
        <v>495</v>
      </c>
      <c r="H26" s="138" t="str">
        <f>IF(OR(G26="中止",G26="取消"),"998",IF(ISNA(MATCH($E26,施設情報!$B$2:$B$96,0)),"999",INDEX(施設情報!$C$2:$C$96,MATCH($E26,施設情報!$B$2:$B$96,0))))</f>
        <v>998</v>
      </c>
      <c r="I26" s="139">
        <f t="shared" si="1"/>
        <v>46035</v>
      </c>
      <c r="J26" s="137" t="str">
        <f t="shared" si="2"/>
        <v>998-46035</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4">
      <c r="A27" s="148">
        <v>390</v>
      </c>
      <c r="B27" s="152">
        <v>46035</v>
      </c>
      <c r="C27" s="154">
        <v>9</v>
      </c>
      <c r="D27" s="154">
        <v>17</v>
      </c>
      <c r="E27" s="153" t="s">
        <v>39</v>
      </c>
      <c r="F27" s="207" t="s">
        <v>496</v>
      </c>
      <c r="G27" s="207" t="s">
        <v>497</v>
      </c>
      <c r="H27" s="138" t="str">
        <f>IF(OR(G27="中止",G27="取消"),"998",IF(ISNA(MATCH($E27,施設情報!$B$2:$B$96,0)),"999",INDEX(施設情報!$C$2:$C$96,MATCH($E27,施設情報!$B$2:$B$96,0))))</f>
        <v>002</v>
      </c>
      <c r="I27" s="139">
        <f t="shared" si="1"/>
        <v>46035</v>
      </c>
      <c r="J27" s="137" t="str">
        <f t="shared" si="2"/>
        <v>002-46035</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391</v>
      </c>
      <c r="B28" s="152">
        <v>46035</v>
      </c>
      <c r="C28" s="154">
        <v>9</v>
      </c>
      <c r="D28" s="154">
        <v>17</v>
      </c>
      <c r="E28" s="153" t="s">
        <v>40</v>
      </c>
      <c r="F28" s="207" t="s">
        <v>496</v>
      </c>
      <c r="G28" s="207" t="s">
        <v>497</v>
      </c>
      <c r="H28" s="138" t="str">
        <f>IF(OR(G28="中止",G28="取消"),"998",IF(ISNA(MATCH($E28,施設情報!$B$2:$B$96,0)),"999",INDEX(施設情報!$C$2:$C$96,MATCH($E28,施設情報!$B$2:$B$96,0))))</f>
        <v>003</v>
      </c>
      <c r="I28" s="139">
        <f t="shared" si="1"/>
        <v>46035</v>
      </c>
      <c r="J28" s="137" t="str">
        <f t="shared" si="2"/>
        <v>003-46035</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8">
        <v>392</v>
      </c>
      <c r="B29" s="152">
        <v>46035</v>
      </c>
      <c r="C29" s="154">
        <v>9</v>
      </c>
      <c r="D29" s="154">
        <v>17</v>
      </c>
      <c r="E29" s="153" t="s">
        <v>41</v>
      </c>
      <c r="F29" s="207" t="s">
        <v>496</v>
      </c>
      <c r="G29" s="207" t="s">
        <v>497</v>
      </c>
      <c r="H29" s="138" t="str">
        <f>IF(OR(G29="中止",G29="取消"),"998",IF(ISNA(MATCH($E29,施設情報!$B$2:$B$96,0)),"999",INDEX(施設情報!$C$2:$C$96,MATCH($E29,施設情報!$B$2:$B$96,0))))</f>
        <v>004</v>
      </c>
      <c r="I29" s="139">
        <f t="shared" si="1"/>
        <v>46035</v>
      </c>
      <c r="J29" s="137" t="str">
        <f t="shared" si="2"/>
        <v>004-46035</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93.75">
      <c r="A30" s="148">
        <v>393</v>
      </c>
      <c r="B30" s="152">
        <v>46035</v>
      </c>
      <c r="C30" s="154">
        <v>9</v>
      </c>
      <c r="D30" s="154">
        <v>17</v>
      </c>
      <c r="E30" s="153" t="s">
        <v>42</v>
      </c>
      <c r="F30" s="207" t="s">
        <v>496</v>
      </c>
      <c r="G30" s="207" t="s">
        <v>497</v>
      </c>
      <c r="H30" s="138" t="str">
        <f>IF(OR(G30="中止",G30="取消"),"998",IF(ISNA(MATCH($E30,施設情報!$B$2:$B$96,0)),"999",INDEX(施設情報!$C$2:$C$96,MATCH($E30,施設情報!$B$2:$B$96,0))))</f>
        <v>005</v>
      </c>
      <c r="I30" s="139">
        <f t="shared" si="1"/>
        <v>46035</v>
      </c>
      <c r="J30" s="137" t="str">
        <f t="shared" si="2"/>
        <v>005-46035</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394</v>
      </c>
      <c r="B31" s="152">
        <v>46035</v>
      </c>
      <c r="C31" s="154">
        <v>9</v>
      </c>
      <c r="D31" s="154">
        <v>17</v>
      </c>
      <c r="E31" s="153" t="s">
        <v>43</v>
      </c>
      <c r="F31" s="207" t="s">
        <v>496</v>
      </c>
      <c r="G31" s="207" t="s">
        <v>497</v>
      </c>
      <c r="H31" s="138" t="str">
        <f>IF(OR(G31="中止",G31="取消"),"998",IF(ISNA(MATCH($E31,施設情報!$B$2:$B$96,0)),"999",INDEX(施設情報!$C$2:$C$96,MATCH($E31,施設情報!$B$2:$B$96,0))))</f>
        <v>006</v>
      </c>
      <c r="I31" s="139">
        <f t="shared" si="1"/>
        <v>46035</v>
      </c>
      <c r="J31" s="137" t="str">
        <f t="shared" si="2"/>
        <v>006-46035</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37.5">
      <c r="A32" s="148">
        <v>395</v>
      </c>
      <c r="B32" s="152">
        <v>46035</v>
      </c>
      <c r="C32" s="154">
        <v>9</v>
      </c>
      <c r="D32" s="154">
        <v>17</v>
      </c>
      <c r="E32" s="153" t="s">
        <v>2</v>
      </c>
      <c r="F32" s="207" t="s">
        <v>38</v>
      </c>
      <c r="G32" s="207" t="s">
        <v>497</v>
      </c>
      <c r="H32" s="138" t="str">
        <f>IF(OR(G32="中止",G32="取消"),"998",IF(ISNA(MATCH($E32,施設情報!$B$2:$B$96,0)),"999",INDEX(施設情報!$C$2:$C$96,MATCH($E32,施設情報!$B$2:$B$96,0))))</f>
        <v>008</v>
      </c>
      <c r="I32" s="139">
        <f t="shared" si="1"/>
        <v>46035</v>
      </c>
      <c r="J32" s="137" t="str">
        <f t="shared" si="2"/>
        <v>008-46035</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56.25">
      <c r="A33" s="148">
        <v>396</v>
      </c>
      <c r="B33" s="152">
        <v>46035</v>
      </c>
      <c r="C33" s="154">
        <v>9</v>
      </c>
      <c r="D33" s="154">
        <v>17</v>
      </c>
      <c r="E33" s="153" t="s">
        <v>44</v>
      </c>
      <c r="F33" s="207" t="s">
        <v>97</v>
      </c>
      <c r="G33" s="207" t="s">
        <v>497</v>
      </c>
      <c r="H33" s="138" t="str">
        <f>IF(OR(G33="中止",G33="取消"),"998",IF(ISNA(MATCH($E33,施設情報!$B$2:$B$96,0)),"999",INDEX(施設情報!$C$2:$C$96,MATCH($E33,施設情報!$B$2:$B$96,0))))</f>
        <v>014</v>
      </c>
      <c r="I33" s="139">
        <f t="shared" si="1"/>
        <v>46035</v>
      </c>
      <c r="J33" s="137" t="str">
        <f t="shared" si="2"/>
        <v>014-46035</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50</v>
      </c>
      <c r="W33" s="137">
        <f t="shared" si="10"/>
        <v>50</v>
      </c>
      <c r="X33" s="137">
        <f t="shared" si="10"/>
        <v>50</v>
      </c>
      <c r="Y33" s="137">
        <f t="shared" si="10"/>
        <v>50</v>
      </c>
      <c r="Z33" s="137">
        <f t="shared" si="10"/>
        <v>50</v>
      </c>
      <c r="AA33" s="137">
        <f t="shared" si="10"/>
        <v>50</v>
      </c>
      <c r="AB33" s="137">
        <f t="shared" si="10"/>
        <v>50</v>
      </c>
      <c r="AC33" s="137">
        <f t="shared" si="10"/>
        <v>50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0.5</v>
      </c>
      <c r="AM33" s="136">
        <v>0.5</v>
      </c>
    </row>
    <row r="34" spans="1:39" ht="56.25">
      <c r="A34" s="148">
        <v>397</v>
      </c>
      <c r="B34" s="152">
        <v>46035</v>
      </c>
      <c r="C34" s="154">
        <v>9</v>
      </c>
      <c r="D34" s="154">
        <v>17</v>
      </c>
      <c r="E34" s="153" t="s">
        <v>45</v>
      </c>
      <c r="F34" s="207" t="s">
        <v>97</v>
      </c>
      <c r="G34" s="207" t="s">
        <v>497</v>
      </c>
      <c r="H34" s="138" t="str">
        <f>IF(OR(G34="中止",G34="取消"),"998",IF(ISNA(MATCH($E34,施設情報!$B$2:$B$96,0)),"999",INDEX(施設情報!$C$2:$C$96,MATCH($E34,施設情報!$B$2:$B$96,0))))</f>
        <v>015</v>
      </c>
      <c r="I34" s="139">
        <f t="shared" si="1"/>
        <v>46035</v>
      </c>
      <c r="J34" s="137" t="str">
        <f t="shared" si="2"/>
        <v>015-46035</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50</v>
      </c>
      <c r="W34" s="137">
        <f t="shared" si="10"/>
        <v>50</v>
      </c>
      <c r="X34" s="137">
        <f t="shared" si="10"/>
        <v>50</v>
      </c>
      <c r="Y34" s="137">
        <f t="shared" si="10"/>
        <v>50</v>
      </c>
      <c r="Z34" s="137">
        <f t="shared" si="10"/>
        <v>50</v>
      </c>
      <c r="AA34" s="137">
        <f t="shared" si="10"/>
        <v>50</v>
      </c>
      <c r="AB34" s="137">
        <f t="shared" si="10"/>
        <v>50</v>
      </c>
      <c r="AC34" s="137">
        <f t="shared" si="10"/>
        <v>50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0.5</v>
      </c>
      <c r="AM34" s="136">
        <v>0.5</v>
      </c>
    </row>
    <row r="35" spans="1:39" ht="75">
      <c r="A35" s="148">
        <v>398</v>
      </c>
      <c r="B35" s="152">
        <v>46035</v>
      </c>
      <c r="C35" s="154">
        <v>9</v>
      </c>
      <c r="D35" s="154">
        <v>17</v>
      </c>
      <c r="E35" s="153" t="s">
        <v>46</v>
      </c>
      <c r="F35" s="207" t="s">
        <v>97</v>
      </c>
      <c r="G35" s="207" t="s">
        <v>497</v>
      </c>
      <c r="H35" s="138" t="str">
        <f>IF(OR(G35="中止",G35="取消"),"998",IF(ISNA(MATCH($E35,施設情報!$B$2:$B$96,0)),"999",INDEX(施設情報!$C$2:$C$96,MATCH($E35,施設情報!$B$2:$B$96,0))))</f>
        <v>016</v>
      </c>
      <c r="I35" s="139">
        <f t="shared" si="1"/>
        <v>46035</v>
      </c>
      <c r="J35" s="137" t="str">
        <f t="shared" si="2"/>
        <v>016-46035</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50</v>
      </c>
      <c r="W35" s="137">
        <f t="shared" ref="W35:AJ44" si="12">IF(AND(W$3&gt;=$K35,W$3&lt;$L35),100*$AM35,0)</f>
        <v>50</v>
      </c>
      <c r="X35" s="137">
        <f t="shared" si="12"/>
        <v>50</v>
      </c>
      <c r="Y35" s="137">
        <f t="shared" si="12"/>
        <v>50</v>
      </c>
      <c r="Z35" s="137">
        <f t="shared" si="12"/>
        <v>50</v>
      </c>
      <c r="AA35" s="137">
        <f t="shared" si="12"/>
        <v>50</v>
      </c>
      <c r="AB35" s="137">
        <f t="shared" si="12"/>
        <v>50</v>
      </c>
      <c r="AC35" s="137">
        <f t="shared" si="12"/>
        <v>50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0.5</v>
      </c>
      <c r="AM35" s="136">
        <v>0.5</v>
      </c>
    </row>
    <row r="36" spans="1:39" ht="75">
      <c r="A36" s="148">
        <v>399</v>
      </c>
      <c r="B36" s="152">
        <v>46035</v>
      </c>
      <c r="C36" s="154">
        <v>9</v>
      </c>
      <c r="D36" s="154">
        <v>17</v>
      </c>
      <c r="E36" s="153" t="s">
        <v>47</v>
      </c>
      <c r="F36" s="207" t="s">
        <v>97</v>
      </c>
      <c r="G36" s="207" t="s">
        <v>497</v>
      </c>
      <c r="H36" s="138" t="str">
        <f>IF(OR(G36="中止",G36="取消"),"998",IF(ISNA(MATCH($E36,施設情報!$B$2:$B$96,0)),"999",INDEX(施設情報!$C$2:$C$96,MATCH($E36,施設情報!$B$2:$B$96,0))))</f>
        <v>017</v>
      </c>
      <c r="I36" s="139">
        <f t="shared" si="1"/>
        <v>46035</v>
      </c>
      <c r="J36" s="137" t="str">
        <f t="shared" si="2"/>
        <v>017-46035</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50</v>
      </c>
      <c r="W36" s="137">
        <f t="shared" si="12"/>
        <v>50</v>
      </c>
      <c r="X36" s="137">
        <f t="shared" si="12"/>
        <v>50</v>
      </c>
      <c r="Y36" s="137">
        <f t="shared" si="12"/>
        <v>50</v>
      </c>
      <c r="Z36" s="137">
        <f t="shared" si="12"/>
        <v>50</v>
      </c>
      <c r="AA36" s="137">
        <f t="shared" si="12"/>
        <v>50</v>
      </c>
      <c r="AB36" s="137">
        <f t="shared" si="12"/>
        <v>50</v>
      </c>
      <c r="AC36" s="137">
        <f t="shared" si="12"/>
        <v>50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0.5</v>
      </c>
      <c r="AM36" s="136">
        <v>0.5</v>
      </c>
    </row>
    <row r="37" spans="1:39" ht="56.25">
      <c r="A37" s="148">
        <v>400</v>
      </c>
      <c r="B37" s="152">
        <v>46035</v>
      </c>
      <c r="C37" s="154">
        <v>9</v>
      </c>
      <c r="D37" s="154">
        <v>17</v>
      </c>
      <c r="E37" s="153" t="s">
        <v>48</v>
      </c>
      <c r="F37" s="207" t="s">
        <v>496</v>
      </c>
      <c r="G37" s="207" t="s">
        <v>497</v>
      </c>
      <c r="H37" s="138" t="str">
        <f>IF(OR(G37="中止",G37="取消"),"998",IF(ISNA(MATCH($E37,施設情報!$B$2:$B$96,0)),"999",INDEX(施設情報!$C$2:$C$96,MATCH($E37,施設情報!$B$2:$B$96,0))))</f>
        <v>020</v>
      </c>
      <c r="I37" s="139">
        <f t="shared" ref="I37:I68" si="13">B37</f>
        <v>46035</v>
      </c>
      <c r="J37" s="137" t="str">
        <f t="shared" ref="J37:J68" si="14">H37&amp;"-"&amp;I37</f>
        <v>020-46035</v>
      </c>
      <c r="K37" s="137">
        <f t="shared" ref="K37:K68" si="15">C37/24</f>
        <v>0.375</v>
      </c>
      <c r="L37" s="137">
        <f t="shared" ref="L37:L68" si="16">D37/24</f>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75">
      <c r="A38" s="148">
        <v>401</v>
      </c>
      <c r="B38" s="152">
        <v>46035</v>
      </c>
      <c r="C38" s="154">
        <v>9</v>
      </c>
      <c r="D38" s="154">
        <v>17</v>
      </c>
      <c r="E38" s="153" t="s">
        <v>49</v>
      </c>
      <c r="F38" s="207" t="s">
        <v>496</v>
      </c>
      <c r="G38" s="207" t="s">
        <v>497</v>
      </c>
      <c r="H38" s="138" t="str">
        <f>IF(OR(G38="中止",G38="取消"),"998",IF(ISNA(MATCH($E38,施設情報!$B$2:$B$96,0)),"999",INDEX(施設情報!$C$2:$C$96,MATCH($E38,施設情報!$B$2:$B$96,0))))</f>
        <v>021</v>
      </c>
      <c r="I38" s="139">
        <f t="shared" si="13"/>
        <v>46035</v>
      </c>
      <c r="J38" s="137" t="str">
        <f t="shared" si="14"/>
        <v>021-46035</v>
      </c>
      <c r="K38" s="137">
        <f t="shared" si="15"/>
        <v>0.375</v>
      </c>
      <c r="L38" s="137">
        <f t="shared" si="16"/>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c r="A39" s="148">
        <v>402</v>
      </c>
      <c r="B39" s="152">
        <v>46035</v>
      </c>
      <c r="C39" s="154">
        <v>9</v>
      </c>
      <c r="D39" s="154">
        <v>17</v>
      </c>
      <c r="E39" s="153" t="s">
        <v>50</v>
      </c>
      <c r="F39" s="207" t="s">
        <v>97</v>
      </c>
      <c r="G39" s="207" t="s">
        <v>497</v>
      </c>
      <c r="H39" s="138" t="str">
        <f>IF(OR(G39="中止",G39="取消"),"998",IF(ISNA(MATCH($E39,施設情報!$B$2:$B$96,0)),"999",INDEX(施設情報!$C$2:$C$96,MATCH($E39,施設情報!$B$2:$B$96,0))))</f>
        <v>022</v>
      </c>
      <c r="I39" s="139">
        <f t="shared" si="13"/>
        <v>46035</v>
      </c>
      <c r="J39" s="137" t="str">
        <f t="shared" si="14"/>
        <v>022-46035</v>
      </c>
      <c r="K39" s="137">
        <f t="shared" si="15"/>
        <v>0.375</v>
      </c>
      <c r="L39" s="137">
        <f t="shared" si="16"/>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50</v>
      </c>
      <c r="W39" s="137">
        <f t="shared" si="12"/>
        <v>50</v>
      </c>
      <c r="X39" s="137">
        <f t="shared" si="12"/>
        <v>50</v>
      </c>
      <c r="Y39" s="137">
        <f t="shared" si="12"/>
        <v>50</v>
      </c>
      <c r="Z39" s="137">
        <f t="shared" si="12"/>
        <v>50</v>
      </c>
      <c r="AA39" s="137">
        <f t="shared" si="12"/>
        <v>50</v>
      </c>
      <c r="AB39" s="137">
        <f t="shared" si="12"/>
        <v>50</v>
      </c>
      <c r="AC39" s="137">
        <f t="shared" si="12"/>
        <v>50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0.5</v>
      </c>
      <c r="AM39" s="136">
        <v>0.5</v>
      </c>
    </row>
    <row r="40" spans="1:39" ht="56.25">
      <c r="A40" s="148">
        <v>403</v>
      </c>
      <c r="B40" s="152">
        <v>46035</v>
      </c>
      <c r="C40" s="154">
        <v>9</v>
      </c>
      <c r="D40" s="154">
        <v>17</v>
      </c>
      <c r="E40" s="153" t="s">
        <v>51</v>
      </c>
      <c r="F40" s="207" t="s">
        <v>97</v>
      </c>
      <c r="G40" s="207" t="s">
        <v>497</v>
      </c>
      <c r="H40" s="138" t="str">
        <f>IF(OR(G40="中止",G40="取消"),"998",IF(ISNA(MATCH($E40,施設情報!$B$2:$B$96,0)),"999",INDEX(施設情報!$C$2:$C$96,MATCH($E40,施設情報!$B$2:$B$96,0))))</f>
        <v>023</v>
      </c>
      <c r="I40" s="139">
        <f t="shared" si="13"/>
        <v>46035</v>
      </c>
      <c r="J40" s="137" t="str">
        <f t="shared" si="14"/>
        <v>023-46035</v>
      </c>
      <c r="K40" s="137">
        <f t="shared" si="15"/>
        <v>0.375</v>
      </c>
      <c r="L40" s="137">
        <f t="shared" si="16"/>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50</v>
      </c>
      <c r="W40" s="137">
        <f t="shared" si="12"/>
        <v>50</v>
      </c>
      <c r="X40" s="137">
        <f t="shared" si="12"/>
        <v>50</v>
      </c>
      <c r="Y40" s="137">
        <f t="shared" si="12"/>
        <v>50</v>
      </c>
      <c r="Z40" s="137">
        <f t="shared" si="12"/>
        <v>50</v>
      </c>
      <c r="AA40" s="137">
        <f t="shared" si="12"/>
        <v>50</v>
      </c>
      <c r="AB40" s="137">
        <f t="shared" si="12"/>
        <v>50</v>
      </c>
      <c r="AC40" s="137">
        <f t="shared" si="12"/>
        <v>50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0.5</v>
      </c>
      <c r="AM40" s="136">
        <v>0.5</v>
      </c>
    </row>
    <row r="41" spans="1:39" ht="56.25">
      <c r="A41" s="148">
        <v>404</v>
      </c>
      <c r="B41" s="152">
        <v>46035</v>
      </c>
      <c r="C41" s="154">
        <v>9</v>
      </c>
      <c r="D41" s="154">
        <v>17</v>
      </c>
      <c r="E41" s="153" t="s">
        <v>52</v>
      </c>
      <c r="F41" s="207" t="s">
        <v>97</v>
      </c>
      <c r="G41" s="207" t="s">
        <v>497</v>
      </c>
      <c r="H41" s="138" t="str">
        <f>IF(OR(G41="中止",G41="取消"),"998",IF(ISNA(MATCH($E41,施設情報!$B$2:$B$96,0)),"999",INDEX(施設情報!$C$2:$C$96,MATCH($E41,施設情報!$B$2:$B$96,0))))</f>
        <v>069</v>
      </c>
      <c r="I41" s="139">
        <f t="shared" si="13"/>
        <v>46035</v>
      </c>
      <c r="J41" s="137" t="str">
        <f t="shared" si="14"/>
        <v>069-46035</v>
      </c>
      <c r="K41" s="137">
        <f t="shared" si="15"/>
        <v>0.375</v>
      </c>
      <c r="L41" s="137">
        <f t="shared" si="16"/>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50</v>
      </c>
      <c r="W41" s="137">
        <f t="shared" si="12"/>
        <v>50</v>
      </c>
      <c r="X41" s="137">
        <f t="shared" si="12"/>
        <v>50</v>
      </c>
      <c r="Y41" s="137">
        <f t="shared" si="12"/>
        <v>50</v>
      </c>
      <c r="Z41" s="137">
        <f t="shared" si="12"/>
        <v>50</v>
      </c>
      <c r="AA41" s="137">
        <f t="shared" si="12"/>
        <v>50</v>
      </c>
      <c r="AB41" s="137">
        <f t="shared" si="12"/>
        <v>50</v>
      </c>
      <c r="AC41" s="137">
        <f t="shared" si="12"/>
        <v>50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0.5</v>
      </c>
      <c r="AM41" s="136">
        <v>0.5</v>
      </c>
    </row>
    <row r="42" spans="1:39" ht="56.25">
      <c r="A42" s="148">
        <v>405</v>
      </c>
      <c r="B42" s="152">
        <v>46035</v>
      </c>
      <c r="C42" s="154">
        <v>9</v>
      </c>
      <c r="D42" s="154">
        <v>17</v>
      </c>
      <c r="E42" s="153" t="s">
        <v>53</v>
      </c>
      <c r="F42" s="207" t="s">
        <v>97</v>
      </c>
      <c r="G42" s="207" t="s">
        <v>497</v>
      </c>
      <c r="H42" s="138" t="str">
        <f>IF(OR(G42="中止",G42="取消"),"998",IF(ISNA(MATCH($E42,施設情報!$B$2:$B$96,0)),"999",INDEX(施設情報!$C$2:$C$96,MATCH($E42,施設情報!$B$2:$B$96,0))))</f>
        <v>024</v>
      </c>
      <c r="I42" s="139">
        <f t="shared" si="13"/>
        <v>46035</v>
      </c>
      <c r="J42" s="137" t="str">
        <f t="shared" si="14"/>
        <v>024-46035</v>
      </c>
      <c r="K42" s="137">
        <f t="shared" si="15"/>
        <v>0.375</v>
      </c>
      <c r="L42" s="137">
        <f t="shared" si="16"/>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50</v>
      </c>
      <c r="W42" s="137">
        <f t="shared" si="12"/>
        <v>50</v>
      </c>
      <c r="X42" s="137">
        <f t="shared" si="12"/>
        <v>50</v>
      </c>
      <c r="Y42" s="137">
        <f t="shared" si="12"/>
        <v>50</v>
      </c>
      <c r="Z42" s="137">
        <f t="shared" si="12"/>
        <v>50</v>
      </c>
      <c r="AA42" s="137">
        <f t="shared" si="12"/>
        <v>50</v>
      </c>
      <c r="AB42" s="137">
        <f t="shared" si="12"/>
        <v>50</v>
      </c>
      <c r="AC42" s="137">
        <f t="shared" si="12"/>
        <v>50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0.5</v>
      </c>
      <c r="AM42" s="136">
        <v>0.5</v>
      </c>
    </row>
    <row r="43" spans="1:39" ht="56.25">
      <c r="A43" s="148">
        <v>406</v>
      </c>
      <c r="B43" s="152">
        <v>46035</v>
      </c>
      <c r="C43" s="154">
        <v>9</v>
      </c>
      <c r="D43" s="154">
        <v>17</v>
      </c>
      <c r="E43" s="153" t="s">
        <v>31</v>
      </c>
      <c r="F43" s="207" t="s">
        <v>38</v>
      </c>
      <c r="G43" s="207" t="s">
        <v>497</v>
      </c>
      <c r="H43" s="138" t="str">
        <f>IF(OR(G43="中止",G43="取消"),"998",IF(ISNA(MATCH($E43,施設情報!$B$2:$B$96,0)),"999",INDEX(施設情報!$C$2:$C$96,MATCH($E43,施設情報!$B$2:$B$96,0))))</f>
        <v>025</v>
      </c>
      <c r="I43" s="139">
        <f t="shared" si="13"/>
        <v>46035</v>
      </c>
      <c r="J43" s="137" t="str">
        <f t="shared" si="14"/>
        <v>025-46035</v>
      </c>
      <c r="K43" s="137">
        <f t="shared" si="15"/>
        <v>0.375</v>
      </c>
      <c r="L43" s="137">
        <f t="shared" si="16"/>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56.25">
      <c r="A44" s="148">
        <v>407</v>
      </c>
      <c r="B44" s="152">
        <v>46035</v>
      </c>
      <c r="C44" s="154">
        <v>9</v>
      </c>
      <c r="D44" s="154">
        <v>17</v>
      </c>
      <c r="E44" s="153" t="s">
        <v>54</v>
      </c>
      <c r="F44" s="207" t="s">
        <v>97</v>
      </c>
      <c r="G44" s="207" t="s">
        <v>497</v>
      </c>
      <c r="H44" s="138" t="str">
        <f>IF(OR(G44="中止",G44="取消"),"998",IF(ISNA(MATCH($E44,施設情報!$B$2:$B$96,0)),"999",INDEX(施設情報!$C$2:$C$96,MATCH($E44,施設情報!$B$2:$B$96,0))))</f>
        <v>026</v>
      </c>
      <c r="I44" s="139">
        <f t="shared" si="13"/>
        <v>46035</v>
      </c>
      <c r="J44" s="137" t="str">
        <f t="shared" si="14"/>
        <v>026-46035</v>
      </c>
      <c r="K44" s="137">
        <f t="shared" si="15"/>
        <v>0.375</v>
      </c>
      <c r="L44" s="137">
        <f t="shared" si="16"/>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50</v>
      </c>
      <c r="W44" s="137">
        <f t="shared" si="12"/>
        <v>50</v>
      </c>
      <c r="X44" s="137">
        <f t="shared" si="12"/>
        <v>50</v>
      </c>
      <c r="Y44" s="137">
        <f t="shared" si="12"/>
        <v>50</v>
      </c>
      <c r="Z44" s="137">
        <f t="shared" si="12"/>
        <v>50</v>
      </c>
      <c r="AA44" s="137">
        <f t="shared" si="12"/>
        <v>50</v>
      </c>
      <c r="AB44" s="137">
        <f t="shared" si="12"/>
        <v>50</v>
      </c>
      <c r="AC44" s="137">
        <f t="shared" si="12"/>
        <v>50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0.5</v>
      </c>
      <c r="AM44" s="136">
        <v>0.5</v>
      </c>
    </row>
    <row r="45" spans="1:39" ht="112.5">
      <c r="A45" s="148">
        <v>408</v>
      </c>
      <c r="B45" s="152">
        <v>46035</v>
      </c>
      <c r="C45" s="154">
        <v>9</v>
      </c>
      <c r="D45" s="154">
        <v>17</v>
      </c>
      <c r="E45" s="153" t="s">
        <v>55</v>
      </c>
      <c r="F45" s="207" t="s">
        <v>97</v>
      </c>
      <c r="G45" s="207" t="s">
        <v>497</v>
      </c>
      <c r="H45" s="138" t="str">
        <f>IF(OR(G45="中止",G45="取消"),"998",IF(ISNA(MATCH($E45,施設情報!$B$2:$B$96,0)),"999",INDEX(施設情報!$C$2:$C$96,MATCH($E45,施設情報!$B$2:$B$96,0))))</f>
        <v>032</v>
      </c>
      <c r="I45" s="139">
        <f t="shared" si="13"/>
        <v>46035</v>
      </c>
      <c r="J45" s="137" t="str">
        <f t="shared" si="14"/>
        <v>032-46035</v>
      </c>
      <c r="K45" s="137">
        <f t="shared" si="15"/>
        <v>0.375</v>
      </c>
      <c r="L45" s="137">
        <f t="shared" si="16"/>
        <v>0.70833333333333337</v>
      </c>
      <c r="M45" s="137">
        <f t="shared" ref="M45:V54" si="17">IF(AND(M$3&gt;=$K45,M$3&lt;$L45),100*$AM45,0)</f>
        <v>0</v>
      </c>
      <c r="N45" s="137">
        <f t="shared" si="17"/>
        <v>0</v>
      </c>
      <c r="O45" s="137">
        <f t="shared" si="17"/>
        <v>0</v>
      </c>
      <c r="P45" s="137">
        <f t="shared" si="17"/>
        <v>0</v>
      </c>
      <c r="Q45" s="137">
        <f t="shared" si="17"/>
        <v>0</v>
      </c>
      <c r="R45" s="137">
        <f t="shared" si="17"/>
        <v>0</v>
      </c>
      <c r="S45" s="137">
        <f t="shared" si="17"/>
        <v>0</v>
      </c>
      <c r="T45" s="137">
        <f t="shared" si="17"/>
        <v>0</v>
      </c>
      <c r="U45" s="137">
        <f t="shared" si="17"/>
        <v>0</v>
      </c>
      <c r="V45" s="137">
        <f t="shared" si="17"/>
        <v>50</v>
      </c>
      <c r="W45" s="137">
        <f t="shared" ref="W45:AJ54" si="18">IF(AND(W$3&gt;=$K45,W$3&lt;$L45),100*$AM45,0)</f>
        <v>50</v>
      </c>
      <c r="X45" s="137">
        <f t="shared" si="18"/>
        <v>50</v>
      </c>
      <c r="Y45" s="137">
        <f t="shared" si="18"/>
        <v>50</v>
      </c>
      <c r="Z45" s="137">
        <f t="shared" si="18"/>
        <v>50</v>
      </c>
      <c r="AA45" s="137">
        <f t="shared" si="18"/>
        <v>50</v>
      </c>
      <c r="AB45" s="137">
        <f t="shared" si="18"/>
        <v>50</v>
      </c>
      <c r="AC45" s="137">
        <f t="shared" si="18"/>
        <v>50</v>
      </c>
      <c r="AD45" s="137">
        <f t="shared" si="18"/>
        <v>0</v>
      </c>
      <c r="AE45" s="137">
        <f t="shared" si="18"/>
        <v>0</v>
      </c>
      <c r="AF45" s="137">
        <f t="shared" si="18"/>
        <v>0</v>
      </c>
      <c r="AG45" s="137">
        <f t="shared" si="18"/>
        <v>0</v>
      </c>
      <c r="AH45" s="137">
        <f t="shared" si="18"/>
        <v>0</v>
      </c>
      <c r="AI45" s="137">
        <f t="shared" si="18"/>
        <v>0</v>
      </c>
      <c r="AJ45" s="137">
        <f t="shared" si="18"/>
        <v>0</v>
      </c>
      <c r="AK45" s="136">
        <f ca="1">IF(AND(AND($AK$3&lt;=B45,B45&lt;=$AK$1),B45&lt;&gt;""),1,0)</f>
        <v>1</v>
      </c>
      <c r="AL45" s="136">
        <f>IF(OR(F45="工事・メンテ（共用可）",F45="要調整"),0.5,IF(F45="ヘリ訓練日",0.4,1))</f>
        <v>0.5</v>
      </c>
      <c r="AM45" s="136">
        <v>0.5</v>
      </c>
    </row>
    <row r="46" spans="1:39" ht="75">
      <c r="A46" s="148">
        <v>409</v>
      </c>
      <c r="B46" s="152">
        <v>46035</v>
      </c>
      <c r="C46" s="154">
        <v>9</v>
      </c>
      <c r="D46" s="154">
        <v>17</v>
      </c>
      <c r="E46" s="153" t="s">
        <v>56</v>
      </c>
      <c r="F46" s="207" t="s">
        <v>97</v>
      </c>
      <c r="G46" s="207" t="s">
        <v>497</v>
      </c>
      <c r="H46" s="138" t="str">
        <f>IF(OR(G46="中止",G46="取消"),"998",IF(ISNA(MATCH($E46,施設情報!$B$2:$B$96,0)),"999",INDEX(施設情報!$C$2:$C$96,MATCH($E46,施設情報!$B$2:$B$96,0))))</f>
        <v>034</v>
      </c>
      <c r="I46" s="139">
        <f t="shared" si="13"/>
        <v>46035</v>
      </c>
      <c r="J46" s="137" t="str">
        <f t="shared" si="14"/>
        <v>034-46035</v>
      </c>
      <c r="K46" s="137">
        <f t="shared" si="15"/>
        <v>0.375</v>
      </c>
      <c r="L46" s="137">
        <f t="shared" si="16"/>
        <v>0.70833333333333337</v>
      </c>
      <c r="M46" s="137">
        <f t="shared" si="17"/>
        <v>0</v>
      </c>
      <c r="N46" s="137">
        <f t="shared" si="17"/>
        <v>0</v>
      </c>
      <c r="O46" s="137">
        <f t="shared" si="17"/>
        <v>0</v>
      </c>
      <c r="P46" s="137">
        <f t="shared" si="17"/>
        <v>0</v>
      </c>
      <c r="Q46" s="137">
        <f t="shared" si="17"/>
        <v>0</v>
      </c>
      <c r="R46" s="137">
        <f t="shared" si="17"/>
        <v>0</v>
      </c>
      <c r="S46" s="137">
        <f t="shared" si="17"/>
        <v>0</v>
      </c>
      <c r="T46" s="137">
        <f t="shared" si="17"/>
        <v>0</v>
      </c>
      <c r="U46" s="137">
        <f t="shared" si="17"/>
        <v>0</v>
      </c>
      <c r="V46" s="137">
        <f t="shared" si="17"/>
        <v>50</v>
      </c>
      <c r="W46" s="137">
        <f t="shared" si="18"/>
        <v>50</v>
      </c>
      <c r="X46" s="137">
        <f t="shared" si="18"/>
        <v>50</v>
      </c>
      <c r="Y46" s="137">
        <f t="shared" si="18"/>
        <v>50</v>
      </c>
      <c r="Z46" s="137">
        <f t="shared" si="18"/>
        <v>50</v>
      </c>
      <c r="AA46" s="137">
        <f t="shared" si="18"/>
        <v>50</v>
      </c>
      <c r="AB46" s="137">
        <f t="shared" si="18"/>
        <v>50</v>
      </c>
      <c r="AC46" s="137">
        <f t="shared" si="18"/>
        <v>50</v>
      </c>
      <c r="AD46" s="137">
        <f t="shared" si="18"/>
        <v>0</v>
      </c>
      <c r="AE46" s="137">
        <f t="shared" si="18"/>
        <v>0</v>
      </c>
      <c r="AF46" s="137">
        <f t="shared" si="18"/>
        <v>0</v>
      </c>
      <c r="AG46" s="137">
        <f t="shared" si="18"/>
        <v>0</v>
      </c>
      <c r="AH46" s="137">
        <f t="shared" si="18"/>
        <v>0</v>
      </c>
      <c r="AI46" s="137">
        <f t="shared" si="18"/>
        <v>0</v>
      </c>
      <c r="AJ46" s="137">
        <f t="shared" si="18"/>
        <v>0</v>
      </c>
      <c r="AK46" s="136">
        <f ca="1">IF(AND(AND($AK$3&lt;=B46,B46&lt;=$AK$1),B46&lt;&gt;""),1,0)</f>
        <v>1</v>
      </c>
      <c r="AL46" s="136">
        <f>IF(OR(F46="工事・メンテ（共用可）",F46="要調整"),0.5,IF(F46="ヘリ訓練日",0.4,1))</f>
        <v>0.5</v>
      </c>
      <c r="AM46" s="136">
        <v>0.5</v>
      </c>
    </row>
    <row r="47" spans="1:39" ht="37.5">
      <c r="A47" s="148">
        <v>410</v>
      </c>
      <c r="B47" s="152">
        <v>46035</v>
      </c>
      <c r="C47" s="154">
        <v>9</v>
      </c>
      <c r="D47" s="154">
        <v>17</v>
      </c>
      <c r="E47" s="153" t="s">
        <v>57</v>
      </c>
      <c r="F47" s="207" t="s">
        <v>97</v>
      </c>
      <c r="G47" s="207" t="s">
        <v>497</v>
      </c>
      <c r="H47" s="138" t="str">
        <f>IF(OR(G47="中止",G47="取消"),"998",IF(ISNA(MATCH($E47,施設情報!$B$2:$B$96,0)),"999",INDEX(施設情報!$C$2:$C$96,MATCH($E47,施設情報!$B$2:$B$96,0))))</f>
        <v>035</v>
      </c>
      <c r="I47" s="139">
        <f t="shared" si="13"/>
        <v>46035</v>
      </c>
      <c r="J47" s="137" t="str">
        <f t="shared" si="14"/>
        <v>035-46035</v>
      </c>
      <c r="K47" s="137">
        <f t="shared" si="15"/>
        <v>0.375</v>
      </c>
      <c r="L47" s="137">
        <f t="shared" si="16"/>
        <v>0.70833333333333337</v>
      </c>
      <c r="M47" s="137">
        <f t="shared" si="17"/>
        <v>0</v>
      </c>
      <c r="N47" s="137">
        <f t="shared" si="17"/>
        <v>0</v>
      </c>
      <c r="O47" s="137">
        <f t="shared" si="17"/>
        <v>0</v>
      </c>
      <c r="P47" s="137">
        <f t="shared" si="17"/>
        <v>0</v>
      </c>
      <c r="Q47" s="137">
        <f t="shared" si="17"/>
        <v>0</v>
      </c>
      <c r="R47" s="137">
        <f t="shared" si="17"/>
        <v>0</v>
      </c>
      <c r="S47" s="137">
        <f t="shared" si="17"/>
        <v>0</v>
      </c>
      <c r="T47" s="137">
        <f t="shared" si="17"/>
        <v>0</v>
      </c>
      <c r="U47" s="137">
        <f t="shared" si="17"/>
        <v>0</v>
      </c>
      <c r="V47" s="137">
        <f t="shared" si="17"/>
        <v>50</v>
      </c>
      <c r="W47" s="137">
        <f t="shared" si="18"/>
        <v>50</v>
      </c>
      <c r="X47" s="137">
        <f t="shared" si="18"/>
        <v>50</v>
      </c>
      <c r="Y47" s="137">
        <f t="shared" si="18"/>
        <v>50</v>
      </c>
      <c r="Z47" s="137">
        <f t="shared" si="18"/>
        <v>50</v>
      </c>
      <c r="AA47" s="137">
        <f t="shared" si="18"/>
        <v>50</v>
      </c>
      <c r="AB47" s="137">
        <f t="shared" si="18"/>
        <v>50</v>
      </c>
      <c r="AC47" s="137">
        <f t="shared" si="18"/>
        <v>50</v>
      </c>
      <c r="AD47" s="137">
        <f t="shared" si="18"/>
        <v>0</v>
      </c>
      <c r="AE47" s="137">
        <f t="shared" si="18"/>
        <v>0</v>
      </c>
      <c r="AF47" s="137">
        <f t="shared" si="18"/>
        <v>0</v>
      </c>
      <c r="AG47" s="137">
        <f t="shared" si="18"/>
        <v>0</v>
      </c>
      <c r="AH47" s="137">
        <f t="shared" si="18"/>
        <v>0</v>
      </c>
      <c r="AI47" s="137">
        <f t="shared" si="18"/>
        <v>0</v>
      </c>
      <c r="AJ47" s="137">
        <f t="shared" si="18"/>
        <v>0</v>
      </c>
      <c r="AK47" s="136">
        <f ca="1">IF(AND(AND($AK$3&lt;=B47,B47&lt;=$AK$1),B47&lt;&gt;""),1,0)</f>
        <v>1</v>
      </c>
      <c r="AL47" s="136">
        <f>IF(OR(F47="工事・メンテ（共用可）",F47="要調整"),0.5,IF(F47="ヘリ訓練日",0.4,1))</f>
        <v>0.5</v>
      </c>
      <c r="AM47" s="136">
        <v>0.5</v>
      </c>
    </row>
    <row r="48" spans="1:39" ht="37.5">
      <c r="A48" s="148">
        <v>411</v>
      </c>
      <c r="B48" s="152">
        <v>46035</v>
      </c>
      <c r="C48" s="154">
        <v>9</v>
      </c>
      <c r="D48" s="154">
        <v>17</v>
      </c>
      <c r="E48" s="153" t="s">
        <v>58</v>
      </c>
      <c r="F48" s="207" t="s">
        <v>97</v>
      </c>
      <c r="G48" s="207" t="s">
        <v>497</v>
      </c>
      <c r="H48" s="138" t="str">
        <f>IF(OR(G48="中止",G48="取消"),"998",IF(ISNA(MATCH($E48,施設情報!$B$2:$B$96,0)),"999",INDEX(施設情報!$C$2:$C$96,MATCH($E48,施設情報!$B$2:$B$96,0))))</f>
        <v>033</v>
      </c>
      <c r="I48" s="139">
        <f t="shared" si="13"/>
        <v>46035</v>
      </c>
      <c r="J48" s="137" t="str">
        <f t="shared" si="14"/>
        <v>033-46035</v>
      </c>
      <c r="K48" s="137">
        <f t="shared" si="15"/>
        <v>0.375</v>
      </c>
      <c r="L48" s="137">
        <f t="shared" si="16"/>
        <v>0.70833333333333337</v>
      </c>
      <c r="M48" s="137">
        <f t="shared" si="17"/>
        <v>0</v>
      </c>
      <c r="N48" s="137">
        <f t="shared" si="17"/>
        <v>0</v>
      </c>
      <c r="O48" s="137">
        <f t="shared" si="17"/>
        <v>0</v>
      </c>
      <c r="P48" s="137">
        <f t="shared" si="17"/>
        <v>0</v>
      </c>
      <c r="Q48" s="137">
        <f t="shared" si="17"/>
        <v>0</v>
      </c>
      <c r="R48" s="137">
        <f t="shared" si="17"/>
        <v>0</v>
      </c>
      <c r="S48" s="137">
        <f t="shared" si="17"/>
        <v>0</v>
      </c>
      <c r="T48" s="137">
        <f t="shared" si="17"/>
        <v>0</v>
      </c>
      <c r="U48" s="137">
        <f t="shared" si="17"/>
        <v>0</v>
      </c>
      <c r="V48" s="137">
        <f t="shared" si="17"/>
        <v>50</v>
      </c>
      <c r="W48" s="137">
        <f t="shared" si="18"/>
        <v>50</v>
      </c>
      <c r="X48" s="137">
        <f t="shared" si="18"/>
        <v>50</v>
      </c>
      <c r="Y48" s="137">
        <f t="shared" si="18"/>
        <v>50</v>
      </c>
      <c r="Z48" s="137">
        <f t="shared" si="18"/>
        <v>50</v>
      </c>
      <c r="AA48" s="137">
        <f t="shared" si="18"/>
        <v>50</v>
      </c>
      <c r="AB48" s="137">
        <f t="shared" si="18"/>
        <v>50</v>
      </c>
      <c r="AC48" s="137">
        <f t="shared" si="18"/>
        <v>50</v>
      </c>
      <c r="AD48" s="137">
        <f t="shared" si="18"/>
        <v>0</v>
      </c>
      <c r="AE48" s="137">
        <f t="shared" si="18"/>
        <v>0</v>
      </c>
      <c r="AF48" s="137">
        <f t="shared" si="18"/>
        <v>0</v>
      </c>
      <c r="AG48" s="137">
        <f t="shared" si="18"/>
        <v>0</v>
      </c>
      <c r="AH48" s="137">
        <f t="shared" si="18"/>
        <v>0</v>
      </c>
      <c r="AI48" s="137">
        <f t="shared" si="18"/>
        <v>0</v>
      </c>
      <c r="AJ48" s="137">
        <f t="shared" si="18"/>
        <v>0</v>
      </c>
      <c r="AK48" s="136">
        <f ca="1">IF(AND(AND($AK$3&lt;=B48,B48&lt;=$AK$1),B48&lt;&gt;""),1,0)</f>
        <v>1</v>
      </c>
      <c r="AL48" s="136">
        <f>IF(OR(F48="工事・メンテ（共用可）",F48="要調整"),0.5,IF(F48="ヘリ訓練日",0.4,1))</f>
        <v>0.5</v>
      </c>
      <c r="AM48" s="136">
        <v>0.5</v>
      </c>
    </row>
    <row r="49" spans="1:39" ht="56.25">
      <c r="A49" s="148">
        <v>412</v>
      </c>
      <c r="B49" s="152">
        <v>46035</v>
      </c>
      <c r="C49" s="154">
        <v>9</v>
      </c>
      <c r="D49" s="154">
        <v>17</v>
      </c>
      <c r="E49" s="153" t="s">
        <v>30</v>
      </c>
      <c r="F49" s="207" t="s">
        <v>97</v>
      </c>
      <c r="G49" s="207" t="s">
        <v>497</v>
      </c>
      <c r="H49" s="138" t="str">
        <f>IF(OR(G49="中止",G49="取消"),"998",IF(ISNA(MATCH($E49,施設情報!$B$2:$B$96,0)),"999",INDEX(施設情報!$C$2:$C$96,MATCH($E49,施設情報!$B$2:$B$96,0))))</f>
        <v>027</v>
      </c>
      <c r="I49" s="139">
        <f t="shared" si="13"/>
        <v>46035</v>
      </c>
      <c r="J49" s="137" t="str">
        <f t="shared" si="14"/>
        <v>027-46035</v>
      </c>
      <c r="K49" s="137">
        <f t="shared" si="15"/>
        <v>0.375</v>
      </c>
      <c r="L49" s="137">
        <f t="shared" si="16"/>
        <v>0.70833333333333337</v>
      </c>
      <c r="M49" s="137">
        <f t="shared" si="17"/>
        <v>0</v>
      </c>
      <c r="N49" s="137">
        <f t="shared" si="17"/>
        <v>0</v>
      </c>
      <c r="O49" s="137">
        <f t="shared" si="17"/>
        <v>0</v>
      </c>
      <c r="P49" s="137">
        <f t="shared" si="17"/>
        <v>0</v>
      </c>
      <c r="Q49" s="137">
        <f t="shared" si="17"/>
        <v>0</v>
      </c>
      <c r="R49" s="137">
        <f t="shared" si="17"/>
        <v>0</v>
      </c>
      <c r="S49" s="137">
        <f t="shared" si="17"/>
        <v>0</v>
      </c>
      <c r="T49" s="137">
        <f t="shared" si="17"/>
        <v>0</v>
      </c>
      <c r="U49" s="137">
        <f t="shared" si="17"/>
        <v>0</v>
      </c>
      <c r="V49" s="137">
        <f t="shared" si="17"/>
        <v>50</v>
      </c>
      <c r="W49" s="137">
        <f t="shared" si="18"/>
        <v>50</v>
      </c>
      <c r="X49" s="137">
        <f t="shared" si="18"/>
        <v>50</v>
      </c>
      <c r="Y49" s="137">
        <f t="shared" si="18"/>
        <v>50</v>
      </c>
      <c r="Z49" s="137">
        <f t="shared" si="18"/>
        <v>50</v>
      </c>
      <c r="AA49" s="137">
        <f t="shared" si="18"/>
        <v>50</v>
      </c>
      <c r="AB49" s="137">
        <f t="shared" si="18"/>
        <v>50</v>
      </c>
      <c r="AC49" s="137">
        <f t="shared" si="18"/>
        <v>50</v>
      </c>
      <c r="AD49" s="137">
        <f t="shared" si="18"/>
        <v>0</v>
      </c>
      <c r="AE49" s="137">
        <f t="shared" si="18"/>
        <v>0</v>
      </c>
      <c r="AF49" s="137">
        <f t="shared" si="18"/>
        <v>0</v>
      </c>
      <c r="AG49" s="137">
        <f t="shared" si="18"/>
        <v>0</v>
      </c>
      <c r="AH49" s="137">
        <f t="shared" si="18"/>
        <v>0</v>
      </c>
      <c r="AI49" s="137">
        <f t="shared" si="18"/>
        <v>0</v>
      </c>
      <c r="AJ49" s="137">
        <f t="shared" si="18"/>
        <v>0</v>
      </c>
      <c r="AK49" s="136">
        <f ca="1">IF(AND(AND($AK$3&lt;=B49,B49&lt;=$AK$1),B49&lt;&gt;""),1,0)</f>
        <v>1</v>
      </c>
      <c r="AL49" s="136">
        <f>IF(OR(F49="工事・メンテ（共用可）",F49="要調整"),0.5,IF(F49="ヘリ訓練日",0.4,1))</f>
        <v>0.5</v>
      </c>
      <c r="AM49" s="136">
        <v>0.5</v>
      </c>
    </row>
    <row r="50" spans="1:39" ht="93.75">
      <c r="A50" s="148">
        <v>413</v>
      </c>
      <c r="B50" s="152">
        <v>46035</v>
      </c>
      <c r="C50" s="154">
        <v>9</v>
      </c>
      <c r="D50" s="154">
        <v>17</v>
      </c>
      <c r="E50" s="153" t="s">
        <v>59</v>
      </c>
      <c r="F50" s="207" t="s">
        <v>97</v>
      </c>
      <c r="G50" s="207" t="s">
        <v>497</v>
      </c>
      <c r="H50" s="138" t="str">
        <f>IF(OR(G50="中止",G50="取消"),"998",IF(ISNA(MATCH($E50,施設情報!$B$2:$B$96,0)),"999",INDEX(施設情報!$C$2:$C$96,MATCH($E50,施設情報!$B$2:$B$96,0))))</f>
        <v>030</v>
      </c>
      <c r="I50" s="139">
        <f t="shared" si="13"/>
        <v>46035</v>
      </c>
      <c r="J50" s="137" t="str">
        <f t="shared" si="14"/>
        <v>030-46035</v>
      </c>
      <c r="K50" s="137">
        <f t="shared" si="15"/>
        <v>0.375</v>
      </c>
      <c r="L50" s="137">
        <f t="shared" si="16"/>
        <v>0.70833333333333337</v>
      </c>
      <c r="M50" s="137">
        <f t="shared" si="17"/>
        <v>0</v>
      </c>
      <c r="N50" s="137">
        <f t="shared" si="17"/>
        <v>0</v>
      </c>
      <c r="O50" s="137">
        <f t="shared" si="17"/>
        <v>0</v>
      </c>
      <c r="P50" s="137">
        <f t="shared" si="17"/>
        <v>0</v>
      </c>
      <c r="Q50" s="137">
        <f t="shared" si="17"/>
        <v>0</v>
      </c>
      <c r="R50" s="137">
        <f t="shared" si="17"/>
        <v>0</v>
      </c>
      <c r="S50" s="137">
        <f t="shared" si="17"/>
        <v>0</v>
      </c>
      <c r="T50" s="137">
        <f t="shared" si="17"/>
        <v>0</v>
      </c>
      <c r="U50" s="137">
        <f t="shared" si="17"/>
        <v>0</v>
      </c>
      <c r="V50" s="137">
        <f t="shared" si="17"/>
        <v>50</v>
      </c>
      <c r="W50" s="137">
        <f t="shared" si="18"/>
        <v>50</v>
      </c>
      <c r="X50" s="137">
        <f t="shared" si="18"/>
        <v>50</v>
      </c>
      <c r="Y50" s="137">
        <f t="shared" si="18"/>
        <v>50</v>
      </c>
      <c r="Z50" s="137">
        <f t="shared" si="18"/>
        <v>50</v>
      </c>
      <c r="AA50" s="137">
        <f t="shared" si="18"/>
        <v>50</v>
      </c>
      <c r="AB50" s="137">
        <f t="shared" si="18"/>
        <v>50</v>
      </c>
      <c r="AC50" s="137">
        <f t="shared" si="18"/>
        <v>50</v>
      </c>
      <c r="AD50" s="137">
        <f t="shared" si="18"/>
        <v>0</v>
      </c>
      <c r="AE50" s="137">
        <f t="shared" si="18"/>
        <v>0</v>
      </c>
      <c r="AF50" s="137">
        <f t="shared" si="18"/>
        <v>0</v>
      </c>
      <c r="AG50" s="137">
        <f t="shared" si="18"/>
        <v>0</v>
      </c>
      <c r="AH50" s="137">
        <f t="shared" si="18"/>
        <v>0</v>
      </c>
      <c r="AI50" s="137">
        <f t="shared" si="18"/>
        <v>0</v>
      </c>
      <c r="AJ50" s="137">
        <f t="shared" si="18"/>
        <v>0</v>
      </c>
      <c r="AK50" s="136">
        <f ca="1">IF(AND(AND($AK$3&lt;=B50,B50&lt;=$AK$1),B50&lt;&gt;""),1,0)</f>
        <v>1</v>
      </c>
      <c r="AL50" s="136">
        <f>IF(OR(F50="工事・メンテ（共用可）",F50="要調整"),0.5,IF(F50="ヘリ訓練日",0.4,1))</f>
        <v>0.5</v>
      </c>
      <c r="AM50" s="136">
        <v>0.5</v>
      </c>
    </row>
    <row r="51" spans="1:39" ht="112.5">
      <c r="A51" s="148">
        <v>414</v>
      </c>
      <c r="B51" s="152">
        <v>46035</v>
      </c>
      <c r="C51" s="154">
        <v>9</v>
      </c>
      <c r="D51" s="154">
        <v>17</v>
      </c>
      <c r="E51" s="153" t="s">
        <v>60</v>
      </c>
      <c r="F51" s="207" t="s">
        <v>97</v>
      </c>
      <c r="G51" s="207" t="s">
        <v>497</v>
      </c>
      <c r="H51" s="138" t="str">
        <f>IF(OR(G51="中止",G51="取消"),"998",IF(ISNA(MATCH($E51,施設情報!$B$2:$B$96,0)),"999",INDEX(施設情報!$C$2:$C$96,MATCH($E51,施設情報!$B$2:$B$96,0))))</f>
        <v>031</v>
      </c>
      <c r="I51" s="139">
        <f t="shared" si="13"/>
        <v>46035</v>
      </c>
      <c r="J51" s="137" t="str">
        <f t="shared" si="14"/>
        <v>031-46035</v>
      </c>
      <c r="K51" s="137">
        <f t="shared" si="15"/>
        <v>0.375</v>
      </c>
      <c r="L51" s="137">
        <f t="shared" si="16"/>
        <v>0.70833333333333337</v>
      </c>
      <c r="M51" s="137">
        <f t="shared" si="17"/>
        <v>0</v>
      </c>
      <c r="N51" s="137">
        <f t="shared" si="17"/>
        <v>0</v>
      </c>
      <c r="O51" s="137">
        <f t="shared" si="17"/>
        <v>0</v>
      </c>
      <c r="P51" s="137">
        <f t="shared" si="17"/>
        <v>0</v>
      </c>
      <c r="Q51" s="137">
        <f t="shared" si="17"/>
        <v>0</v>
      </c>
      <c r="R51" s="137">
        <f t="shared" si="17"/>
        <v>0</v>
      </c>
      <c r="S51" s="137">
        <f t="shared" si="17"/>
        <v>0</v>
      </c>
      <c r="T51" s="137">
        <f t="shared" si="17"/>
        <v>0</v>
      </c>
      <c r="U51" s="137">
        <f t="shared" si="17"/>
        <v>0</v>
      </c>
      <c r="V51" s="137">
        <f t="shared" si="17"/>
        <v>50</v>
      </c>
      <c r="W51" s="137">
        <f t="shared" si="18"/>
        <v>50</v>
      </c>
      <c r="X51" s="137">
        <f t="shared" si="18"/>
        <v>50</v>
      </c>
      <c r="Y51" s="137">
        <f t="shared" si="18"/>
        <v>50</v>
      </c>
      <c r="Z51" s="137">
        <f t="shared" si="18"/>
        <v>50</v>
      </c>
      <c r="AA51" s="137">
        <f t="shared" si="18"/>
        <v>50</v>
      </c>
      <c r="AB51" s="137">
        <f t="shared" si="18"/>
        <v>50</v>
      </c>
      <c r="AC51" s="137">
        <f t="shared" si="18"/>
        <v>50</v>
      </c>
      <c r="AD51" s="137">
        <f t="shared" si="18"/>
        <v>0</v>
      </c>
      <c r="AE51" s="137">
        <f t="shared" si="18"/>
        <v>0</v>
      </c>
      <c r="AF51" s="137">
        <f t="shared" si="18"/>
        <v>0</v>
      </c>
      <c r="AG51" s="137">
        <f t="shared" si="18"/>
        <v>0</v>
      </c>
      <c r="AH51" s="137">
        <f t="shared" si="18"/>
        <v>0</v>
      </c>
      <c r="AI51" s="137">
        <f t="shared" si="18"/>
        <v>0</v>
      </c>
      <c r="AJ51" s="137">
        <f t="shared" si="18"/>
        <v>0</v>
      </c>
      <c r="AK51" s="136">
        <f ca="1">IF(AND(AND($AK$3&lt;=B51,B51&lt;=$AK$1),B51&lt;&gt;""),1,0)</f>
        <v>1</v>
      </c>
      <c r="AL51" s="136">
        <f>IF(OR(F51="工事・メンテ（共用可）",F51="要調整"),0.5,IF(F51="ヘリ訓練日",0.4,1))</f>
        <v>0.5</v>
      </c>
      <c r="AM51" s="136">
        <v>0.5</v>
      </c>
    </row>
    <row r="52" spans="1:39" ht="75">
      <c r="A52" s="148">
        <v>415</v>
      </c>
      <c r="B52" s="152">
        <v>46035</v>
      </c>
      <c r="C52" s="154">
        <v>9</v>
      </c>
      <c r="D52" s="154">
        <v>17</v>
      </c>
      <c r="E52" s="153" t="s">
        <v>61</v>
      </c>
      <c r="F52" s="207" t="s">
        <v>97</v>
      </c>
      <c r="G52" s="207" t="s">
        <v>497</v>
      </c>
      <c r="H52" s="138" t="str">
        <f>IF(OR(G52="中止",G52="取消"),"998",IF(ISNA(MATCH($E52,施設情報!$B$2:$B$96,0)),"999",INDEX(施設情報!$C$2:$C$96,MATCH($E52,施設情報!$B$2:$B$96,0))))</f>
        <v>028</v>
      </c>
      <c r="I52" s="139">
        <f t="shared" si="13"/>
        <v>46035</v>
      </c>
      <c r="J52" s="137" t="str">
        <f t="shared" si="14"/>
        <v>028-46035</v>
      </c>
      <c r="K52" s="137">
        <f t="shared" si="15"/>
        <v>0.375</v>
      </c>
      <c r="L52" s="137">
        <f t="shared" si="16"/>
        <v>0.70833333333333337</v>
      </c>
      <c r="M52" s="137">
        <f t="shared" si="17"/>
        <v>0</v>
      </c>
      <c r="N52" s="137">
        <f t="shared" si="17"/>
        <v>0</v>
      </c>
      <c r="O52" s="137">
        <f t="shared" si="17"/>
        <v>0</v>
      </c>
      <c r="P52" s="137">
        <f t="shared" si="17"/>
        <v>0</v>
      </c>
      <c r="Q52" s="137">
        <f t="shared" si="17"/>
        <v>0</v>
      </c>
      <c r="R52" s="137">
        <f t="shared" si="17"/>
        <v>0</v>
      </c>
      <c r="S52" s="137">
        <f t="shared" si="17"/>
        <v>0</v>
      </c>
      <c r="T52" s="137">
        <f t="shared" si="17"/>
        <v>0</v>
      </c>
      <c r="U52" s="137">
        <f t="shared" si="17"/>
        <v>0</v>
      </c>
      <c r="V52" s="137">
        <f t="shared" si="17"/>
        <v>50</v>
      </c>
      <c r="W52" s="137">
        <f t="shared" si="18"/>
        <v>50</v>
      </c>
      <c r="X52" s="137">
        <f t="shared" si="18"/>
        <v>50</v>
      </c>
      <c r="Y52" s="137">
        <f t="shared" si="18"/>
        <v>50</v>
      </c>
      <c r="Z52" s="137">
        <f t="shared" si="18"/>
        <v>50</v>
      </c>
      <c r="AA52" s="137">
        <f t="shared" si="18"/>
        <v>50</v>
      </c>
      <c r="AB52" s="137">
        <f t="shared" si="18"/>
        <v>50</v>
      </c>
      <c r="AC52" s="137">
        <f t="shared" si="18"/>
        <v>50</v>
      </c>
      <c r="AD52" s="137">
        <f t="shared" si="18"/>
        <v>0</v>
      </c>
      <c r="AE52" s="137">
        <f t="shared" si="18"/>
        <v>0</v>
      </c>
      <c r="AF52" s="137">
        <f t="shared" si="18"/>
        <v>0</v>
      </c>
      <c r="AG52" s="137">
        <f t="shared" si="18"/>
        <v>0</v>
      </c>
      <c r="AH52" s="137">
        <f t="shared" si="18"/>
        <v>0</v>
      </c>
      <c r="AI52" s="137">
        <f t="shared" si="18"/>
        <v>0</v>
      </c>
      <c r="AJ52" s="137">
        <f t="shared" si="18"/>
        <v>0</v>
      </c>
      <c r="AK52" s="136">
        <f ca="1">IF(AND(AND($AK$3&lt;=B52,B52&lt;=$AK$1),B52&lt;&gt;""),1,0)</f>
        <v>1</v>
      </c>
      <c r="AL52" s="136">
        <f>IF(OR(F52="工事・メンテ（共用可）",F52="要調整"),0.5,IF(F52="ヘリ訓練日",0.4,1))</f>
        <v>0.5</v>
      </c>
      <c r="AM52" s="136">
        <v>0.5</v>
      </c>
    </row>
    <row r="53" spans="1:39" ht="75">
      <c r="A53" s="148">
        <v>416</v>
      </c>
      <c r="B53" s="152">
        <v>46035</v>
      </c>
      <c r="C53" s="154">
        <v>9</v>
      </c>
      <c r="D53" s="154">
        <v>17</v>
      </c>
      <c r="E53" s="153" t="s">
        <v>62</v>
      </c>
      <c r="F53" s="207" t="s">
        <v>97</v>
      </c>
      <c r="G53" s="207" t="s">
        <v>497</v>
      </c>
      <c r="H53" s="138" t="str">
        <f>IF(OR(G53="中止",G53="取消"),"998",IF(ISNA(MATCH($E53,施設情報!$B$2:$B$96,0)),"999",INDEX(施設情報!$C$2:$C$96,MATCH($E53,施設情報!$B$2:$B$96,0))))</f>
        <v>029</v>
      </c>
      <c r="I53" s="139">
        <f t="shared" si="13"/>
        <v>46035</v>
      </c>
      <c r="J53" s="137" t="str">
        <f t="shared" si="14"/>
        <v>029-46035</v>
      </c>
      <c r="K53" s="137">
        <f t="shared" si="15"/>
        <v>0.375</v>
      </c>
      <c r="L53" s="137">
        <f t="shared" si="16"/>
        <v>0.70833333333333337</v>
      </c>
      <c r="M53" s="137">
        <f t="shared" si="17"/>
        <v>0</v>
      </c>
      <c r="N53" s="137">
        <f t="shared" si="17"/>
        <v>0</v>
      </c>
      <c r="O53" s="137">
        <f t="shared" si="17"/>
        <v>0</v>
      </c>
      <c r="P53" s="137">
        <f t="shared" si="17"/>
        <v>0</v>
      </c>
      <c r="Q53" s="137">
        <f t="shared" si="17"/>
        <v>0</v>
      </c>
      <c r="R53" s="137">
        <f t="shared" si="17"/>
        <v>0</v>
      </c>
      <c r="S53" s="137">
        <f t="shared" si="17"/>
        <v>0</v>
      </c>
      <c r="T53" s="137">
        <f t="shared" si="17"/>
        <v>0</v>
      </c>
      <c r="U53" s="137">
        <f t="shared" si="17"/>
        <v>0</v>
      </c>
      <c r="V53" s="137">
        <f t="shared" si="17"/>
        <v>50</v>
      </c>
      <c r="W53" s="137">
        <f t="shared" si="18"/>
        <v>50</v>
      </c>
      <c r="X53" s="137">
        <f t="shared" si="18"/>
        <v>50</v>
      </c>
      <c r="Y53" s="137">
        <f t="shared" si="18"/>
        <v>50</v>
      </c>
      <c r="Z53" s="137">
        <f t="shared" si="18"/>
        <v>50</v>
      </c>
      <c r="AA53" s="137">
        <f t="shared" si="18"/>
        <v>50</v>
      </c>
      <c r="AB53" s="137">
        <f t="shared" si="18"/>
        <v>50</v>
      </c>
      <c r="AC53" s="137">
        <f t="shared" si="18"/>
        <v>50</v>
      </c>
      <c r="AD53" s="137">
        <f t="shared" si="18"/>
        <v>0</v>
      </c>
      <c r="AE53" s="137">
        <f t="shared" si="18"/>
        <v>0</v>
      </c>
      <c r="AF53" s="137">
        <f t="shared" si="18"/>
        <v>0</v>
      </c>
      <c r="AG53" s="137">
        <f t="shared" si="18"/>
        <v>0</v>
      </c>
      <c r="AH53" s="137">
        <f t="shared" si="18"/>
        <v>0</v>
      </c>
      <c r="AI53" s="137">
        <f t="shared" si="18"/>
        <v>0</v>
      </c>
      <c r="AJ53" s="137">
        <f t="shared" si="18"/>
        <v>0</v>
      </c>
      <c r="AK53" s="136">
        <f ca="1">IF(AND(AND($AK$3&lt;=B53,B53&lt;=$AK$1),B53&lt;&gt;""),1,0)</f>
        <v>1</v>
      </c>
      <c r="AL53" s="136">
        <f>IF(OR(F53="工事・メンテ（共用可）",F53="要調整"),0.5,IF(F53="ヘリ訓練日",0.4,1))</f>
        <v>0.5</v>
      </c>
      <c r="AM53" s="136">
        <v>0.5</v>
      </c>
    </row>
    <row r="54" spans="1:39" ht="37.5">
      <c r="A54" s="148">
        <v>417</v>
      </c>
      <c r="B54" s="152">
        <v>46035</v>
      </c>
      <c r="C54" s="154">
        <v>9</v>
      </c>
      <c r="D54" s="154">
        <v>17</v>
      </c>
      <c r="E54" s="153" t="s">
        <v>63</v>
      </c>
      <c r="F54" s="207" t="s">
        <v>496</v>
      </c>
      <c r="G54" s="207" t="s">
        <v>497</v>
      </c>
      <c r="H54" s="138" t="str">
        <f>IF(OR(G54="中止",G54="取消"),"998",IF(ISNA(MATCH($E54,施設情報!$B$2:$B$96,0)),"999",INDEX(施設情報!$C$2:$C$96,MATCH($E54,施設情報!$B$2:$B$96,0))))</f>
        <v>036</v>
      </c>
      <c r="I54" s="139">
        <f t="shared" si="13"/>
        <v>46035</v>
      </c>
      <c r="J54" s="137" t="str">
        <f t="shared" si="14"/>
        <v>036-46035</v>
      </c>
      <c r="K54" s="137">
        <f t="shared" si="15"/>
        <v>0.375</v>
      </c>
      <c r="L54" s="137">
        <f t="shared" si="16"/>
        <v>0.70833333333333337</v>
      </c>
      <c r="M54" s="137">
        <f t="shared" si="17"/>
        <v>0</v>
      </c>
      <c r="N54" s="137">
        <f t="shared" si="17"/>
        <v>0</v>
      </c>
      <c r="O54" s="137">
        <f t="shared" si="17"/>
        <v>0</v>
      </c>
      <c r="P54" s="137">
        <f t="shared" si="17"/>
        <v>0</v>
      </c>
      <c r="Q54" s="137">
        <f t="shared" si="17"/>
        <v>0</v>
      </c>
      <c r="R54" s="137">
        <f t="shared" si="17"/>
        <v>0</v>
      </c>
      <c r="S54" s="137">
        <f t="shared" si="17"/>
        <v>0</v>
      </c>
      <c r="T54" s="137">
        <f t="shared" si="17"/>
        <v>0</v>
      </c>
      <c r="U54" s="137">
        <f t="shared" si="17"/>
        <v>0</v>
      </c>
      <c r="V54" s="137">
        <f t="shared" si="17"/>
        <v>100</v>
      </c>
      <c r="W54" s="137">
        <f t="shared" si="18"/>
        <v>100</v>
      </c>
      <c r="X54" s="137">
        <f t="shared" si="18"/>
        <v>100</v>
      </c>
      <c r="Y54" s="137">
        <f t="shared" si="18"/>
        <v>100</v>
      </c>
      <c r="Z54" s="137">
        <f t="shared" si="18"/>
        <v>100</v>
      </c>
      <c r="AA54" s="137">
        <f t="shared" si="18"/>
        <v>100</v>
      </c>
      <c r="AB54" s="137">
        <f t="shared" si="18"/>
        <v>100</v>
      </c>
      <c r="AC54" s="137">
        <f t="shared" si="18"/>
        <v>100</v>
      </c>
      <c r="AD54" s="137">
        <f t="shared" si="18"/>
        <v>0</v>
      </c>
      <c r="AE54" s="137">
        <f t="shared" si="18"/>
        <v>0</v>
      </c>
      <c r="AF54" s="137">
        <f t="shared" si="18"/>
        <v>0</v>
      </c>
      <c r="AG54" s="137">
        <f t="shared" si="18"/>
        <v>0</v>
      </c>
      <c r="AH54" s="137">
        <f t="shared" si="18"/>
        <v>0</v>
      </c>
      <c r="AI54" s="137">
        <f t="shared" si="18"/>
        <v>0</v>
      </c>
      <c r="AJ54" s="137">
        <f t="shared" si="18"/>
        <v>0</v>
      </c>
      <c r="AK54" s="136">
        <f ca="1">IF(AND(AND($AK$3&lt;=B54,B54&lt;=$AK$1),B54&lt;&gt;""),1,0)</f>
        <v>1</v>
      </c>
      <c r="AL54" s="136">
        <f>IF(OR(F54="工事・メンテ（共用可）",F54="要調整"),0.5,IF(F54="ヘリ訓練日",0.4,1))</f>
        <v>1</v>
      </c>
      <c r="AM54" s="136">
        <v>1</v>
      </c>
    </row>
    <row r="55" spans="1:39" ht="37.5">
      <c r="A55" s="148">
        <v>418</v>
      </c>
      <c r="B55" s="152">
        <v>46035</v>
      </c>
      <c r="C55" s="154">
        <v>9</v>
      </c>
      <c r="D55" s="154">
        <v>17</v>
      </c>
      <c r="E55" s="153" t="s">
        <v>64</v>
      </c>
      <c r="F55" s="207" t="s">
        <v>496</v>
      </c>
      <c r="G55" s="207" t="s">
        <v>497</v>
      </c>
      <c r="H55" s="138" t="str">
        <f>IF(OR(G55="中止",G55="取消"),"998",IF(ISNA(MATCH($E55,施設情報!$B$2:$B$96,0)),"999",INDEX(施設情報!$C$2:$C$96,MATCH($E55,施設情報!$B$2:$B$96,0))))</f>
        <v>062</v>
      </c>
      <c r="I55" s="139">
        <f t="shared" si="13"/>
        <v>46035</v>
      </c>
      <c r="J55" s="137" t="str">
        <f t="shared" si="14"/>
        <v>062-46035</v>
      </c>
      <c r="K55" s="137">
        <f t="shared" si="15"/>
        <v>0.375</v>
      </c>
      <c r="L55" s="137">
        <f t="shared" si="16"/>
        <v>0.70833333333333337</v>
      </c>
      <c r="M55" s="137">
        <f t="shared" ref="M55:V64" si="19">IF(AND(M$3&gt;=$K55,M$3&lt;$L55),100*$AM55,0)</f>
        <v>0</v>
      </c>
      <c r="N55" s="137">
        <f t="shared" si="19"/>
        <v>0</v>
      </c>
      <c r="O55" s="137">
        <f t="shared" si="19"/>
        <v>0</v>
      </c>
      <c r="P55" s="137">
        <f t="shared" si="19"/>
        <v>0</v>
      </c>
      <c r="Q55" s="137">
        <f t="shared" si="19"/>
        <v>0</v>
      </c>
      <c r="R55" s="137">
        <f t="shared" si="19"/>
        <v>0</v>
      </c>
      <c r="S55" s="137">
        <f t="shared" si="19"/>
        <v>0</v>
      </c>
      <c r="T55" s="137">
        <f t="shared" si="19"/>
        <v>0</v>
      </c>
      <c r="U55" s="137">
        <f t="shared" si="19"/>
        <v>0</v>
      </c>
      <c r="V55" s="137">
        <f t="shared" si="19"/>
        <v>100</v>
      </c>
      <c r="W55" s="137">
        <f t="shared" ref="W55:AJ64" si="20">IF(AND(W$3&gt;=$K55,W$3&lt;$L55),100*$AM55,0)</f>
        <v>100</v>
      </c>
      <c r="X55" s="137">
        <f t="shared" si="20"/>
        <v>100</v>
      </c>
      <c r="Y55" s="137">
        <f t="shared" si="20"/>
        <v>100</v>
      </c>
      <c r="Z55" s="137">
        <f t="shared" si="20"/>
        <v>100</v>
      </c>
      <c r="AA55" s="137">
        <f t="shared" si="20"/>
        <v>100</v>
      </c>
      <c r="AB55" s="137">
        <f t="shared" si="20"/>
        <v>100</v>
      </c>
      <c r="AC55" s="137">
        <f t="shared" si="20"/>
        <v>100</v>
      </c>
      <c r="AD55" s="137">
        <f t="shared" si="20"/>
        <v>0</v>
      </c>
      <c r="AE55" s="137">
        <f t="shared" si="20"/>
        <v>0</v>
      </c>
      <c r="AF55" s="137">
        <f t="shared" si="20"/>
        <v>0</v>
      </c>
      <c r="AG55" s="137">
        <f t="shared" si="20"/>
        <v>0</v>
      </c>
      <c r="AH55" s="137">
        <f t="shared" si="20"/>
        <v>0</v>
      </c>
      <c r="AI55" s="137">
        <f t="shared" si="20"/>
        <v>0</v>
      </c>
      <c r="AJ55" s="137">
        <f t="shared" si="20"/>
        <v>0</v>
      </c>
      <c r="AK55" s="136">
        <f ca="1">IF(AND(AND($AK$3&lt;=B55,B55&lt;=$AK$1),B55&lt;&gt;""),1,0)</f>
        <v>1</v>
      </c>
      <c r="AL55" s="136">
        <f>IF(OR(F55="工事・メンテ（共用可）",F55="要調整"),0.5,IF(F55="ヘリ訓練日",0.4,1))</f>
        <v>1</v>
      </c>
      <c r="AM55" s="136">
        <v>1</v>
      </c>
    </row>
    <row r="56" spans="1:39" ht="37.5">
      <c r="A56" s="148">
        <v>419</v>
      </c>
      <c r="B56" s="152">
        <v>46035</v>
      </c>
      <c r="C56" s="154">
        <v>9</v>
      </c>
      <c r="D56" s="154">
        <v>17</v>
      </c>
      <c r="E56" s="153" t="s">
        <v>65</v>
      </c>
      <c r="F56" s="207" t="s">
        <v>496</v>
      </c>
      <c r="G56" s="207" t="s">
        <v>497</v>
      </c>
      <c r="H56" s="138" t="str">
        <f>IF(OR(G56="中止",G56="取消"),"998",IF(ISNA(MATCH($E56,施設情報!$B$2:$B$96,0)),"999",INDEX(施設情報!$C$2:$C$96,MATCH($E56,施設情報!$B$2:$B$96,0))))</f>
        <v>061</v>
      </c>
      <c r="I56" s="139">
        <f t="shared" si="13"/>
        <v>46035</v>
      </c>
      <c r="J56" s="137" t="str">
        <f t="shared" si="14"/>
        <v>061-46035</v>
      </c>
      <c r="K56" s="137">
        <f t="shared" si="15"/>
        <v>0.375</v>
      </c>
      <c r="L56" s="137">
        <f t="shared" si="16"/>
        <v>0.70833333333333337</v>
      </c>
      <c r="M56" s="137">
        <f t="shared" si="19"/>
        <v>0</v>
      </c>
      <c r="N56" s="137">
        <f t="shared" si="19"/>
        <v>0</v>
      </c>
      <c r="O56" s="137">
        <f t="shared" si="19"/>
        <v>0</v>
      </c>
      <c r="P56" s="137">
        <f t="shared" si="19"/>
        <v>0</v>
      </c>
      <c r="Q56" s="137">
        <f t="shared" si="19"/>
        <v>0</v>
      </c>
      <c r="R56" s="137">
        <f t="shared" si="19"/>
        <v>0</v>
      </c>
      <c r="S56" s="137">
        <f t="shared" si="19"/>
        <v>0</v>
      </c>
      <c r="T56" s="137">
        <f t="shared" si="19"/>
        <v>0</v>
      </c>
      <c r="U56" s="137">
        <f t="shared" si="19"/>
        <v>0</v>
      </c>
      <c r="V56" s="137">
        <f t="shared" si="19"/>
        <v>100</v>
      </c>
      <c r="W56" s="137">
        <f t="shared" si="20"/>
        <v>100</v>
      </c>
      <c r="X56" s="137">
        <f t="shared" si="20"/>
        <v>100</v>
      </c>
      <c r="Y56" s="137">
        <f t="shared" si="20"/>
        <v>100</v>
      </c>
      <c r="Z56" s="137">
        <f t="shared" si="20"/>
        <v>100</v>
      </c>
      <c r="AA56" s="137">
        <f t="shared" si="20"/>
        <v>100</v>
      </c>
      <c r="AB56" s="137">
        <f t="shared" si="20"/>
        <v>100</v>
      </c>
      <c r="AC56" s="137">
        <f t="shared" si="20"/>
        <v>100</v>
      </c>
      <c r="AD56" s="137">
        <f t="shared" si="20"/>
        <v>0</v>
      </c>
      <c r="AE56" s="137">
        <f t="shared" si="20"/>
        <v>0</v>
      </c>
      <c r="AF56" s="137">
        <f t="shared" si="20"/>
        <v>0</v>
      </c>
      <c r="AG56" s="137">
        <f t="shared" si="20"/>
        <v>0</v>
      </c>
      <c r="AH56" s="137">
        <f t="shared" si="20"/>
        <v>0</v>
      </c>
      <c r="AI56" s="137">
        <f t="shared" si="20"/>
        <v>0</v>
      </c>
      <c r="AJ56" s="137">
        <f t="shared" si="20"/>
        <v>0</v>
      </c>
      <c r="AK56" s="136">
        <f ca="1">IF(AND(AND($AK$3&lt;=B56,B56&lt;=$AK$1),B56&lt;&gt;""),1,0)</f>
        <v>1</v>
      </c>
      <c r="AL56" s="136">
        <f>IF(OR(F56="工事・メンテ（共用可）",F56="要調整"),0.5,IF(F56="ヘリ訓練日",0.4,1))</f>
        <v>1</v>
      </c>
      <c r="AM56" s="136">
        <v>1</v>
      </c>
    </row>
    <row r="57" spans="1:39" ht="37.5">
      <c r="A57" s="148">
        <v>420</v>
      </c>
      <c r="B57" s="152">
        <v>46035</v>
      </c>
      <c r="C57" s="154">
        <v>9</v>
      </c>
      <c r="D57" s="154">
        <v>17</v>
      </c>
      <c r="E57" s="153" t="s">
        <v>66</v>
      </c>
      <c r="F57" s="207" t="s">
        <v>496</v>
      </c>
      <c r="G57" s="207" t="s">
        <v>497</v>
      </c>
      <c r="H57" s="138" t="str">
        <f>IF(OR(G57="中止",G57="取消"),"998",IF(ISNA(MATCH($E57,施設情報!$B$2:$B$96,0)),"999",INDEX(施設情報!$C$2:$C$96,MATCH($E57,施設情報!$B$2:$B$96,0))))</f>
        <v>037</v>
      </c>
      <c r="I57" s="139">
        <f t="shared" si="13"/>
        <v>46035</v>
      </c>
      <c r="J57" s="137" t="str">
        <f t="shared" si="14"/>
        <v>037-46035</v>
      </c>
      <c r="K57" s="137">
        <f t="shared" si="15"/>
        <v>0.375</v>
      </c>
      <c r="L57" s="137">
        <f t="shared" si="16"/>
        <v>0.70833333333333337</v>
      </c>
      <c r="M57" s="137">
        <f t="shared" si="19"/>
        <v>0</v>
      </c>
      <c r="N57" s="137">
        <f t="shared" si="19"/>
        <v>0</v>
      </c>
      <c r="O57" s="137">
        <f t="shared" si="19"/>
        <v>0</v>
      </c>
      <c r="P57" s="137">
        <f t="shared" si="19"/>
        <v>0</v>
      </c>
      <c r="Q57" s="137">
        <f t="shared" si="19"/>
        <v>0</v>
      </c>
      <c r="R57" s="137">
        <f t="shared" si="19"/>
        <v>0</v>
      </c>
      <c r="S57" s="137">
        <f t="shared" si="19"/>
        <v>0</v>
      </c>
      <c r="T57" s="137">
        <f t="shared" si="19"/>
        <v>0</v>
      </c>
      <c r="U57" s="137">
        <f t="shared" si="19"/>
        <v>0</v>
      </c>
      <c r="V57" s="137">
        <f t="shared" si="19"/>
        <v>100</v>
      </c>
      <c r="W57" s="137">
        <f t="shared" si="20"/>
        <v>100</v>
      </c>
      <c r="X57" s="137">
        <f t="shared" si="20"/>
        <v>100</v>
      </c>
      <c r="Y57" s="137">
        <f t="shared" si="20"/>
        <v>100</v>
      </c>
      <c r="Z57" s="137">
        <f t="shared" si="20"/>
        <v>100</v>
      </c>
      <c r="AA57" s="137">
        <f t="shared" si="20"/>
        <v>100</v>
      </c>
      <c r="AB57" s="137">
        <f t="shared" si="20"/>
        <v>100</v>
      </c>
      <c r="AC57" s="137">
        <f t="shared" si="20"/>
        <v>100</v>
      </c>
      <c r="AD57" s="137">
        <f t="shared" si="20"/>
        <v>0</v>
      </c>
      <c r="AE57" s="137">
        <f t="shared" si="20"/>
        <v>0</v>
      </c>
      <c r="AF57" s="137">
        <f t="shared" si="20"/>
        <v>0</v>
      </c>
      <c r="AG57" s="137">
        <f t="shared" si="20"/>
        <v>0</v>
      </c>
      <c r="AH57" s="137">
        <f t="shared" si="20"/>
        <v>0</v>
      </c>
      <c r="AI57" s="137">
        <f t="shared" si="20"/>
        <v>0</v>
      </c>
      <c r="AJ57" s="137">
        <f t="shared" si="20"/>
        <v>0</v>
      </c>
      <c r="AK57" s="136">
        <f ca="1">IF(AND(AND($AK$3&lt;=B57,B57&lt;=$AK$1),B57&lt;&gt;""),1,0)</f>
        <v>1</v>
      </c>
      <c r="AL57" s="136">
        <f>IF(OR(F57="工事・メンテ（共用可）",F57="要調整"),0.5,IF(F57="ヘリ訓練日",0.4,1))</f>
        <v>1</v>
      </c>
      <c r="AM57" s="136">
        <v>1</v>
      </c>
    </row>
    <row r="58" spans="1:39" ht="56.25">
      <c r="A58" s="148">
        <v>421</v>
      </c>
      <c r="B58" s="152">
        <v>46035</v>
      </c>
      <c r="C58" s="154">
        <v>9</v>
      </c>
      <c r="D58" s="154">
        <v>17</v>
      </c>
      <c r="E58" s="153" t="s">
        <v>32</v>
      </c>
      <c r="F58" s="207" t="s">
        <v>496</v>
      </c>
      <c r="G58" s="207" t="s">
        <v>497</v>
      </c>
      <c r="H58" s="138" t="str">
        <f>IF(OR(G58="中止",G58="取消"),"998",IF(ISNA(MATCH($E58,施設情報!$B$2:$B$96,0)),"999",INDEX(施設情報!$C$2:$C$96,MATCH($E58,施設情報!$B$2:$B$96,0))))</f>
        <v>039</v>
      </c>
      <c r="I58" s="139">
        <f t="shared" si="13"/>
        <v>46035</v>
      </c>
      <c r="J58" s="137" t="str">
        <f t="shared" si="14"/>
        <v>039-46035</v>
      </c>
      <c r="K58" s="137">
        <f t="shared" si="15"/>
        <v>0.375</v>
      </c>
      <c r="L58" s="137">
        <f t="shared" si="16"/>
        <v>0.70833333333333337</v>
      </c>
      <c r="M58" s="137">
        <f t="shared" si="19"/>
        <v>0</v>
      </c>
      <c r="N58" s="137">
        <f t="shared" si="19"/>
        <v>0</v>
      </c>
      <c r="O58" s="137">
        <f t="shared" si="19"/>
        <v>0</v>
      </c>
      <c r="P58" s="137">
        <f t="shared" si="19"/>
        <v>0</v>
      </c>
      <c r="Q58" s="137">
        <f t="shared" si="19"/>
        <v>0</v>
      </c>
      <c r="R58" s="137">
        <f t="shared" si="19"/>
        <v>0</v>
      </c>
      <c r="S58" s="137">
        <f t="shared" si="19"/>
        <v>0</v>
      </c>
      <c r="T58" s="137">
        <f t="shared" si="19"/>
        <v>0</v>
      </c>
      <c r="U58" s="137">
        <f t="shared" si="19"/>
        <v>0</v>
      </c>
      <c r="V58" s="137">
        <f t="shared" si="19"/>
        <v>100</v>
      </c>
      <c r="W58" s="137">
        <f t="shared" si="20"/>
        <v>100</v>
      </c>
      <c r="X58" s="137">
        <f t="shared" si="20"/>
        <v>100</v>
      </c>
      <c r="Y58" s="137">
        <f t="shared" si="20"/>
        <v>100</v>
      </c>
      <c r="Z58" s="137">
        <f t="shared" si="20"/>
        <v>100</v>
      </c>
      <c r="AA58" s="137">
        <f t="shared" si="20"/>
        <v>100</v>
      </c>
      <c r="AB58" s="137">
        <f t="shared" si="20"/>
        <v>100</v>
      </c>
      <c r="AC58" s="137">
        <f t="shared" si="20"/>
        <v>100</v>
      </c>
      <c r="AD58" s="137">
        <f t="shared" si="20"/>
        <v>0</v>
      </c>
      <c r="AE58" s="137">
        <f t="shared" si="20"/>
        <v>0</v>
      </c>
      <c r="AF58" s="137">
        <f t="shared" si="20"/>
        <v>0</v>
      </c>
      <c r="AG58" s="137">
        <f t="shared" si="20"/>
        <v>0</v>
      </c>
      <c r="AH58" s="137">
        <f t="shared" si="20"/>
        <v>0</v>
      </c>
      <c r="AI58" s="137">
        <f t="shared" si="20"/>
        <v>0</v>
      </c>
      <c r="AJ58" s="137">
        <f t="shared" si="20"/>
        <v>0</v>
      </c>
      <c r="AK58" s="136">
        <f ca="1">IF(AND(AND($AK$3&lt;=B58,B58&lt;=$AK$1),B58&lt;&gt;""),1,0)</f>
        <v>1</v>
      </c>
      <c r="AL58" s="136">
        <f>IF(OR(F58="工事・メンテ（共用可）",F58="要調整"),0.5,IF(F58="ヘリ訓練日",0.4,1))</f>
        <v>1</v>
      </c>
      <c r="AM58" s="136">
        <v>1</v>
      </c>
    </row>
    <row r="59" spans="1:39" ht="56.25">
      <c r="A59" s="148">
        <v>422</v>
      </c>
      <c r="B59" s="152">
        <v>46035</v>
      </c>
      <c r="C59" s="154">
        <v>9</v>
      </c>
      <c r="D59" s="154">
        <v>17</v>
      </c>
      <c r="E59" s="153" t="s">
        <v>33</v>
      </c>
      <c r="F59" s="207" t="s">
        <v>496</v>
      </c>
      <c r="G59" s="207" t="s">
        <v>497</v>
      </c>
      <c r="H59" s="138" t="str">
        <f>IF(OR(G59="中止",G59="取消"),"998",IF(ISNA(MATCH($E59,施設情報!$B$2:$B$96,0)),"999",INDEX(施設情報!$C$2:$C$96,MATCH($E59,施設情報!$B$2:$B$96,0))))</f>
        <v>038</v>
      </c>
      <c r="I59" s="139">
        <f t="shared" si="13"/>
        <v>46035</v>
      </c>
      <c r="J59" s="137" t="str">
        <f t="shared" si="14"/>
        <v>038-46035</v>
      </c>
      <c r="K59" s="137">
        <f t="shared" si="15"/>
        <v>0.375</v>
      </c>
      <c r="L59" s="137">
        <f t="shared" si="16"/>
        <v>0.70833333333333337</v>
      </c>
      <c r="M59" s="137">
        <f t="shared" si="19"/>
        <v>0</v>
      </c>
      <c r="N59" s="137">
        <f t="shared" si="19"/>
        <v>0</v>
      </c>
      <c r="O59" s="137">
        <f t="shared" si="19"/>
        <v>0</v>
      </c>
      <c r="P59" s="137">
        <f t="shared" si="19"/>
        <v>0</v>
      </c>
      <c r="Q59" s="137">
        <f t="shared" si="19"/>
        <v>0</v>
      </c>
      <c r="R59" s="137">
        <f t="shared" si="19"/>
        <v>0</v>
      </c>
      <c r="S59" s="137">
        <f t="shared" si="19"/>
        <v>0</v>
      </c>
      <c r="T59" s="137">
        <f t="shared" si="19"/>
        <v>0</v>
      </c>
      <c r="U59" s="137">
        <f t="shared" si="19"/>
        <v>0</v>
      </c>
      <c r="V59" s="137">
        <f t="shared" si="19"/>
        <v>100</v>
      </c>
      <c r="W59" s="137">
        <f t="shared" si="20"/>
        <v>100</v>
      </c>
      <c r="X59" s="137">
        <f t="shared" si="20"/>
        <v>100</v>
      </c>
      <c r="Y59" s="137">
        <f t="shared" si="20"/>
        <v>100</v>
      </c>
      <c r="Z59" s="137">
        <f t="shared" si="20"/>
        <v>100</v>
      </c>
      <c r="AA59" s="137">
        <f t="shared" si="20"/>
        <v>100</v>
      </c>
      <c r="AB59" s="137">
        <f t="shared" si="20"/>
        <v>100</v>
      </c>
      <c r="AC59" s="137">
        <f t="shared" si="20"/>
        <v>100</v>
      </c>
      <c r="AD59" s="137">
        <f t="shared" si="20"/>
        <v>0</v>
      </c>
      <c r="AE59" s="137">
        <f t="shared" si="20"/>
        <v>0</v>
      </c>
      <c r="AF59" s="137">
        <f t="shared" si="20"/>
        <v>0</v>
      </c>
      <c r="AG59" s="137">
        <f t="shared" si="20"/>
        <v>0</v>
      </c>
      <c r="AH59" s="137">
        <f t="shared" si="20"/>
        <v>0</v>
      </c>
      <c r="AI59" s="137">
        <f t="shared" si="20"/>
        <v>0</v>
      </c>
      <c r="AJ59" s="137">
        <f t="shared" si="20"/>
        <v>0</v>
      </c>
      <c r="AK59" s="136">
        <f ca="1">IF(AND(AND($AK$3&lt;=B59,B59&lt;=$AK$1),B59&lt;&gt;""),1,0)</f>
        <v>1</v>
      </c>
      <c r="AL59" s="136">
        <f>IF(OR(F59="工事・メンテ（共用可）",F59="要調整"),0.5,IF(F59="ヘリ訓練日",0.4,1))</f>
        <v>1</v>
      </c>
      <c r="AM59" s="136">
        <v>1</v>
      </c>
    </row>
    <row r="60" spans="1:39" ht="56.25">
      <c r="A60" s="148">
        <v>423</v>
      </c>
      <c r="B60" s="152">
        <v>46035</v>
      </c>
      <c r="C60" s="154">
        <v>9</v>
      </c>
      <c r="D60" s="154">
        <v>17</v>
      </c>
      <c r="E60" s="153" t="s">
        <v>34</v>
      </c>
      <c r="F60" s="207" t="s">
        <v>496</v>
      </c>
      <c r="G60" s="207" t="s">
        <v>497</v>
      </c>
      <c r="H60" s="138" t="str">
        <f>IF(OR(G60="中止",G60="取消"),"998",IF(ISNA(MATCH($E60,施設情報!$B$2:$B$96,0)),"999",INDEX(施設情報!$C$2:$C$96,MATCH($E60,施設情報!$B$2:$B$96,0))))</f>
        <v>040</v>
      </c>
      <c r="I60" s="139">
        <f t="shared" si="13"/>
        <v>46035</v>
      </c>
      <c r="J60" s="137" t="str">
        <f t="shared" si="14"/>
        <v>040-46035</v>
      </c>
      <c r="K60" s="137">
        <f t="shared" si="15"/>
        <v>0.375</v>
      </c>
      <c r="L60" s="137">
        <f t="shared" si="16"/>
        <v>0.70833333333333337</v>
      </c>
      <c r="M60" s="137">
        <f t="shared" si="19"/>
        <v>0</v>
      </c>
      <c r="N60" s="137">
        <f t="shared" si="19"/>
        <v>0</v>
      </c>
      <c r="O60" s="137">
        <f t="shared" si="19"/>
        <v>0</v>
      </c>
      <c r="P60" s="137">
        <f t="shared" si="19"/>
        <v>0</v>
      </c>
      <c r="Q60" s="137">
        <f t="shared" si="19"/>
        <v>0</v>
      </c>
      <c r="R60" s="137">
        <f t="shared" si="19"/>
        <v>0</v>
      </c>
      <c r="S60" s="137">
        <f t="shared" si="19"/>
        <v>0</v>
      </c>
      <c r="T60" s="137">
        <f t="shared" si="19"/>
        <v>0</v>
      </c>
      <c r="U60" s="137">
        <f t="shared" si="19"/>
        <v>0</v>
      </c>
      <c r="V60" s="137">
        <f t="shared" si="19"/>
        <v>100</v>
      </c>
      <c r="W60" s="137">
        <f t="shared" si="20"/>
        <v>100</v>
      </c>
      <c r="X60" s="137">
        <f t="shared" si="20"/>
        <v>100</v>
      </c>
      <c r="Y60" s="137">
        <f t="shared" si="20"/>
        <v>100</v>
      </c>
      <c r="Z60" s="137">
        <f t="shared" si="20"/>
        <v>100</v>
      </c>
      <c r="AA60" s="137">
        <f t="shared" si="20"/>
        <v>100</v>
      </c>
      <c r="AB60" s="137">
        <f t="shared" si="20"/>
        <v>100</v>
      </c>
      <c r="AC60" s="137">
        <f t="shared" si="20"/>
        <v>100</v>
      </c>
      <c r="AD60" s="137">
        <f t="shared" si="20"/>
        <v>0</v>
      </c>
      <c r="AE60" s="137">
        <f t="shared" si="20"/>
        <v>0</v>
      </c>
      <c r="AF60" s="137">
        <f t="shared" si="20"/>
        <v>0</v>
      </c>
      <c r="AG60" s="137">
        <f t="shared" si="20"/>
        <v>0</v>
      </c>
      <c r="AH60" s="137">
        <f t="shared" si="20"/>
        <v>0</v>
      </c>
      <c r="AI60" s="137">
        <f t="shared" si="20"/>
        <v>0</v>
      </c>
      <c r="AJ60" s="137">
        <f t="shared" si="20"/>
        <v>0</v>
      </c>
      <c r="AK60" s="136">
        <f ca="1">IF(AND(AND($AK$3&lt;=B60,B60&lt;=$AK$1),B60&lt;&gt;""),1,0)</f>
        <v>1</v>
      </c>
      <c r="AL60" s="136">
        <f>IF(OR(F60="工事・メンテ（共用可）",F60="要調整"),0.5,IF(F60="ヘリ訓練日",0.4,1))</f>
        <v>1</v>
      </c>
      <c r="AM60" s="136">
        <v>1</v>
      </c>
    </row>
    <row r="61" spans="1:39" ht="56.25">
      <c r="A61" s="148">
        <v>424</v>
      </c>
      <c r="B61" s="152">
        <v>46035</v>
      </c>
      <c r="C61" s="154">
        <v>9</v>
      </c>
      <c r="D61" s="154">
        <v>17</v>
      </c>
      <c r="E61" s="153" t="s">
        <v>35</v>
      </c>
      <c r="F61" s="207" t="s">
        <v>496</v>
      </c>
      <c r="G61" s="207" t="s">
        <v>497</v>
      </c>
      <c r="H61" s="138" t="str">
        <f>IF(OR(G61="中止",G61="取消"),"998",IF(ISNA(MATCH($E61,施設情報!$B$2:$B$96,0)),"999",INDEX(施設情報!$C$2:$C$96,MATCH($E61,施設情報!$B$2:$B$96,0))))</f>
        <v>041</v>
      </c>
      <c r="I61" s="139">
        <f t="shared" si="13"/>
        <v>46035</v>
      </c>
      <c r="J61" s="137" t="str">
        <f t="shared" si="14"/>
        <v>041-46035</v>
      </c>
      <c r="K61" s="137">
        <f t="shared" si="15"/>
        <v>0.375</v>
      </c>
      <c r="L61" s="137">
        <f t="shared" si="16"/>
        <v>0.70833333333333337</v>
      </c>
      <c r="M61" s="137">
        <f t="shared" si="19"/>
        <v>0</v>
      </c>
      <c r="N61" s="137">
        <f t="shared" si="19"/>
        <v>0</v>
      </c>
      <c r="O61" s="137">
        <f t="shared" si="19"/>
        <v>0</v>
      </c>
      <c r="P61" s="137">
        <f t="shared" si="19"/>
        <v>0</v>
      </c>
      <c r="Q61" s="137">
        <f t="shared" si="19"/>
        <v>0</v>
      </c>
      <c r="R61" s="137">
        <f t="shared" si="19"/>
        <v>0</v>
      </c>
      <c r="S61" s="137">
        <f t="shared" si="19"/>
        <v>0</v>
      </c>
      <c r="T61" s="137">
        <f t="shared" si="19"/>
        <v>0</v>
      </c>
      <c r="U61" s="137">
        <f t="shared" si="19"/>
        <v>0</v>
      </c>
      <c r="V61" s="137">
        <f t="shared" si="19"/>
        <v>100</v>
      </c>
      <c r="W61" s="137">
        <f t="shared" si="20"/>
        <v>100</v>
      </c>
      <c r="X61" s="137">
        <f t="shared" si="20"/>
        <v>100</v>
      </c>
      <c r="Y61" s="137">
        <f t="shared" si="20"/>
        <v>100</v>
      </c>
      <c r="Z61" s="137">
        <f t="shared" si="20"/>
        <v>100</v>
      </c>
      <c r="AA61" s="137">
        <f t="shared" si="20"/>
        <v>100</v>
      </c>
      <c r="AB61" s="137">
        <f t="shared" si="20"/>
        <v>100</v>
      </c>
      <c r="AC61" s="137">
        <f t="shared" si="20"/>
        <v>100</v>
      </c>
      <c r="AD61" s="137">
        <f t="shared" si="20"/>
        <v>0</v>
      </c>
      <c r="AE61" s="137">
        <f t="shared" si="20"/>
        <v>0</v>
      </c>
      <c r="AF61" s="137">
        <f t="shared" si="20"/>
        <v>0</v>
      </c>
      <c r="AG61" s="137">
        <f t="shared" si="20"/>
        <v>0</v>
      </c>
      <c r="AH61" s="137">
        <f t="shared" si="20"/>
        <v>0</v>
      </c>
      <c r="AI61" s="137">
        <f t="shared" si="20"/>
        <v>0</v>
      </c>
      <c r="AJ61" s="137">
        <f t="shared" si="20"/>
        <v>0</v>
      </c>
      <c r="AK61" s="136">
        <f ca="1">IF(AND(AND($AK$3&lt;=B61,B61&lt;=$AK$1),B61&lt;&gt;""),1,0)</f>
        <v>1</v>
      </c>
      <c r="AL61" s="136">
        <f>IF(OR(F61="工事・メンテ（共用可）",F61="要調整"),0.5,IF(F61="ヘリ訓練日",0.4,1))</f>
        <v>1</v>
      </c>
      <c r="AM61" s="136">
        <v>1</v>
      </c>
    </row>
    <row r="62" spans="1:39" ht="56.25">
      <c r="A62" s="148">
        <v>425</v>
      </c>
      <c r="B62" s="152">
        <v>46035</v>
      </c>
      <c r="C62" s="154">
        <v>9</v>
      </c>
      <c r="D62" s="154">
        <v>17</v>
      </c>
      <c r="E62" s="153" t="s">
        <v>36</v>
      </c>
      <c r="F62" s="207" t="s">
        <v>496</v>
      </c>
      <c r="G62" s="207" t="s">
        <v>497</v>
      </c>
      <c r="H62" s="138" t="str">
        <f>IF(OR(G62="中止",G62="取消"),"998",IF(ISNA(MATCH($E62,施設情報!$B$2:$B$96,0)),"999",INDEX(施設情報!$C$2:$C$96,MATCH($E62,施設情報!$B$2:$B$96,0))))</f>
        <v>042</v>
      </c>
      <c r="I62" s="139">
        <f t="shared" si="13"/>
        <v>46035</v>
      </c>
      <c r="J62" s="137" t="str">
        <f t="shared" si="14"/>
        <v>042-46035</v>
      </c>
      <c r="K62" s="137">
        <f t="shared" si="15"/>
        <v>0.375</v>
      </c>
      <c r="L62" s="137">
        <f t="shared" si="16"/>
        <v>0.70833333333333337</v>
      </c>
      <c r="M62" s="137">
        <f t="shared" si="19"/>
        <v>0</v>
      </c>
      <c r="N62" s="137">
        <f t="shared" si="19"/>
        <v>0</v>
      </c>
      <c r="O62" s="137">
        <f t="shared" si="19"/>
        <v>0</v>
      </c>
      <c r="P62" s="137">
        <f t="shared" si="19"/>
        <v>0</v>
      </c>
      <c r="Q62" s="137">
        <f t="shared" si="19"/>
        <v>0</v>
      </c>
      <c r="R62" s="137">
        <f t="shared" si="19"/>
        <v>0</v>
      </c>
      <c r="S62" s="137">
        <f t="shared" si="19"/>
        <v>0</v>
      </c>
      <c r="T62" s="137">
        <f t="shared" si="19"/>
        <v>0</v>
      </c>
      <c r="U62" s="137">
        <f t="shared" si="19"/>
        <v>0</v>
      </c>
      <c r="V62" s="137">
        <f t="shared" si="19"/>
        <v>100</v>
      </c>
      <c r="W62" s="137">
        <f t="shared" si="20"/>
        <v>100</v>
      </c>
      <c r="X62" s="137">
        <f t="shared" si="20"/>
        <v>100</v>
      </c>
      <c r="Y62" s="137">
        <f t="shared" si="20"/>
        <v>100</v>
      </c>
      <c r="Z62" s="137">
        <f t="shared" si="20"/>
        <v>100</v>
      </c>
      <c r="AA62" s="137">
        <f t="shared" si="20"/>
        <v>100</v>
      </c>
      <c r="AB62" s="137">
        <f t="shared" si="20"/>
        <v>100</v>
      </c>
      <c r="AC62" s="137">
        <f t="shared" si="20"/>
        <v>100</v>
      </c>
      <c r="AD62" s="137">
        <f t="shared" si="20"/>
        <v>0</v>
      </c>
      <c r="AE62" s="137">
        <f t="shared" si="20"/>
        <v>0</v>
      </c>
      <c r="AF62" s="137">
        <f t="shared" si="20"/>
        <v>0</v>
      </c>
      <c r="AG62" s="137">
        <f t="shared" si="20"/>
        <v>0</v>
      </c>
      <c r="AH62" s="137">
        <f t="shared" si="20"/>
        <v>0</v>
      </c>
      <c r="AI62" s="137">
        <f t="shared" si="20"/>
        <v>0</v>
      </c>
      <c r="AJ62" s="137">
        <f t="shared" si="20"/>
        <v>0</v>
      </c>
      <c r="AK62" s="136">
        <f ca="1">IF(AND(AND($AK$3&lt;=B62,B62&lt;=$AK$1),B62&lt;&gt;""),1,0)</f>
        <v>1</v>
      </c>
      <c r="AL62" s="136">
        <f>IF(OR(F62="工事・メンテ（共用可）",F62="要調整"),0.5,IF(F62="ヘリ訓練日",0.4,1))</f>
        <v>1</v>
      </c>
      <c r="AM62" s="136">
        <v>1</v>
      </c>
    </row>
    <row r="63" spans="1:39" ht="56.25">
      <c r="A63" s="148">
        <v>426</v>
      </c>
      <c r="B63" s="152">
        <v>46035</v>
      </c>
      <c r="C63" s="154">
        <v>9</v>
      </c>
      <c r="D63" s="154">
        <v>17</v>
      </c>
      <c r="E63" s="153" t="s">
        <v>37</v>
      </c>
      <c r="F63" s="207" t="s">
        <v>496</v>
      </c>
      <c r="G63" s="207" t="s">
        <v>497</v>
      </c>
      <c r="H63" s="138" t="str">
        <f>IF(OR(G63="中止",G63="取消"),"998",IF(ISNA(MATCH($E63,施設情報!$B$2:$B$96,0)),"999",INDEX(施設情報!$C$2:$C$96,MATCH($E63,施設情報!$B$2:$B$96,0))))</f>
        <v>043</v>
      </c>
      <c r="I63" s="139">
        <f t="shared" si="13"/>
        <v>46035</v>
      </c>
      <c r="J63" s="137" t="str">
        <f t="shared" si="14"/>
        <v>043-46035</v>
      </c>
      <c r="K63" s="137">
        <f t="shared" si="15"/>
        <v>0.375</v>
      </c>
      <c r="L63" s="137">
        <f t="shared" si="16"/>
        <v>0.70833333333333337</v>
      </c>
      <c r="M63" s="137">
        <f t="shared" si="19"/>
        <v>0</v>
      </c>
      <c r="N63" s="137">
        <f t="shared" si="19"/>
        <v>0</v>
      </c>
      <c r="O63" s="137">
        <f t="shared" si="19"/>
        <v>0</v>
      </c>
      <c r="P63" s="137">
        <f t="shared" si="19"/>
        <v>0</v>
      </c>
      <c r="Q63" s="137">
        <f t="shared" si="19"/>
        <v>0</v>
      </c>
      <c r="R63" s="137">
        <f t="shared" si="19"/>
        <v>0</v>
      </c>
      <c r="S63" s="137">
        <f t="shared" si="19"/>
        <v>0</v>
      </c>
      <c r="T63" s="137">
        <f t="shared" si="19"/>
        <v>0</v>
      </c>
      <c r="U63" s="137">
        <f t="shared" si="19"/>
        <v>0</v>
      </c>
      <c r="V63" s="137">
        <f t="shared" si="19"/>
        <v>100</v>
      </c>
      <c r="W63" s="137">
        <f t="shared" si="20"/>
        <v>100</v>
      </c>
      <c r="X63" s="137">
        <f t="shared" si="20"/>
        <v>100</v>
      </c>
      <c r="Y63" s="137">
        <f t="shared" si="20"/>
        <v>100</v>
      </c>
      <c r="Z63" s="137">
        <f t="shared" si="20"/>
        <v>100</v>
      </c>
      <c r="AA63" s="137">
        <f t="shared" si="20"/>
        <v>100</v>
      </c>
      <c r="AB63" s="137">
        <f t="shared" si="20"/>
        <v>100</v>
      </c>
      <c r="AC63" s="137">
        <f t="shared" si="20"/>
        <v>100</v>
      </c>
      <c r="AD63" s="137">
        <f t="shared" si="20"/>
        <v>0</v>
      </c>
      <c r="AE63" s="137">
        <f t="shared" si="20"/>
        <v>0</v>
      </c>
      <c r="AF63" s="137">
        <f t="shared" si="20"/>
        <v>0</v>
      </c>
      <c r="AG63" s="137">
        <f t="shared" si="20"/>
        <v>0</v>
      </c>
      <c r="AH63" s="137">
        <f t="shared" si="20"/>
        <v>0</v>
      </c>
      <c r="AI63" s="137">
        <f t="shared" si="20"/>
        <v>0</v>
      </c>
      <c r="AJ63" s="137">
        <f t="shared" si="20"/>
        <v>0</v>
      </c>
      <c r="AK63" s="136">
        <f ca="1">IF(AND(AND($AK$3&lt;=B63,B63&lt;=$AK$1),B63&lt;&gt;""),1,0)</f>
        <v>1</v>
      </c>
      <c r="AL63" s="136">
        <f>IF(OR(F63="工事・メンテ（共用可）",F63="要調整"),0.5,IF(F63="ヘリ訓練日",0.4,1))</f>
        <v>1</v>
      </c>
      <c r="AM63" s="136">
        <v>1</v>
      </c>
    </row>
    <row r="64" spans="1:39" ht="56.25">
      <c r="A64" s="148">
        <v>427</v>
      </c>
      <c r="B64" s="152">
        <v>46035</v>
      </c>
      <c r="C64" s="154">
        <v>9</v>
      </c>
      <c r="D64" s="154">
        <v>17</v>
      </c>
      <c r="E64" s="153" t="s">
        <v>67</v>
      </c>
      <c r="F64" s="207" t="s">
        <v>38</v>
      </c>
      <c r="G64" s="207" t="s">
        <v>497</v>
      </c>
      <c r="H64" s="138" t="str">
        <f>IF(OR(G64="中止",G64="取消"),"998",IF(ISNA(MATCH($E64,施設情報!$B$2:$B$96,0)),"999",INDEX(施設情報!$C$2:$C$96,MATCH($E64,施設情報!$B$2:$B$96,0))))</f>
        <v>044</v>
      </c>
      <c r="I64" s="139">
        <f t="shared" si="13"/>
        <v>46035</v>
      </c>
      <c r="J64" s="137" t="str">
        <f t="shared" si="14"/>
        <v>044-46035</v>
      </c>
      <c r="K64" s="137">
        <f t="shared" si="15"/>
        <v>0.375</v>
      </c>
      <c r="L64" s="137">
        <f t="shared" si="16"/>
        <v>0.70833333333333337</v>
      </c>
      <c r="M64" s="137">
        <f t="shared" si="19"/>
        <v>0</v>
      </c>
      <c r="N64" s="137">
        <f t="shared" si="19"/>
        <v>0</v>
      </c>
      <c r="O64" s="137">
        <f t="shared" si="19"/>
        <v>0</v>
      </c>
      <c r="P64" s="137">
        <f t="shared" si="19"/>
        <v>0</v>
      </c>
      <c r="Q64" s="137">
        <f t="shared" si="19"/>
        <v>0</v>
      </c>
      <c r="R64" s="137">
        <f t="shared" si="19"/>
        <v>0</v>
      </c>
      <c r="S64" s="137">
        <f t="shared" si="19"/>
        <v>0</v>
      </c>
      <c r="T64" s="137">
        <f t="shared" si="19"/>
        <v>0</v>
      </c>
      <c r="U64" s="137">
        <f t="shared" si="19"/>
        <v>0</v>
      </c>
      <c r="V64" s="137">
        <f t="shared" si="19"/>
        <v>100</v>
      </c>
      <c r="W64" s="137">
        <f t="shared" si="20"/>
        <v>100</v>
      </c>
      <c r="X64" s="137">
        <f t="shared" si="20"/>
        <v>100</v>
      </c>
      <c r="Y64" s="137">
        <f t="shared" si="20"/>
        <v>100</v>
      </c>
      <c r="Z64" s="137">
        <f t="shared" si="20"/>
        <v>100</v>
      </c>
      <c r="AA64" s="137">
        <f t="shared" si="20"/>
        <v>100</v>
      </c>
      <c r="AB64" s="137">
        <f t="shared" si="20"/>
        <v>100</v>
      </c>
      <c r="AC64" s="137">
        <f t="shared" si="20"/>
        <v>100</v>
      </c>
      <c r="AD64" s="137">
        <f t="shared" si="20"/>
        <v>0</v>
      </c>
      <c r="AE64" s="137">
        <f t="shared" si="20"/>
        <v>0</v>
      </c>
      <c r="AF64" s="137">
        <f t="shared" si="20"/>
        <v>0</v>
      </c>
      <c r="AG64" s="137">
        <f t="shared" si="20"/>
        <v>0</v>
      </c>
      <c r="AH64" s="137">
        <f t="shared" si="20"/>
        <v>0</v>
      </c>
      <c r="AI64" s="137">
        <f t="shared" si="20"/>
        <v>0</v>
      </c>
      <c r="AJ64" s="137">
        <f t="shared" si="20"/>
        <v>0</v>
      </c>
      <c r="AK64" s="136">
        <f ca="1">IF(AND(AND($AK$3&lt;=B64,B64&lt;=$AK$1),B64&lt;&gt;""),1,0)</f>
        <v>1</v>
      </c>
      <c r="AL64" s="136">
        <f>IF(OR(F64="工事・メンテ（共用可）",F64="要調整"),0.5,IF(F64="ヘリ訓練日",0.4,1))</f>
        <v>1</v>
      </c>
      <c r="AM64" s="136">
        <v>1</v>
      </c>
    </row>
    <row r="65" spans="1:39" ht="75">
      <c r="A65" s="148">
        <v>428</v>
      </c>
      <c r="B65" s="152">
        <v>46035</v>
      </c>
      <c r="C65" s="154">
        <v>9</v>
      </c>
      <c r="D65" s="154">
        <v>17</v>
      </c>
      <c r="E65" s="153" t="s">
        <v>68</v>
      </c>
      <c r="F65" s="207" t="s">
        <v>38</v>
      </c>
      <c r="G65" s="207" t="s">
        <v>497</v>
      </c>
      <c r="H65" s="138" t="str">
        <f>IF(OR(G65="中止",G65="取消"),"998",IF(ISNA(MATCH($E65,施設情報!$B$2:$B$96,0)),"999",INDEX(施設情報!$C$2:$C$96,MATCH($E65,施設情報!$B$2:$B$96,0))))</f>
        <v>045</v>
      </c>
      <c r="I65" s="139">
        <f t="shared" si="13"/>
        <v>46035</v>
      </c>
      <c r="J65" s="137" t="str">
        <f t="shared" si="14"/>
        <v>045-46035</v>
      </c>
      <c r="K65" s="137">
        <f t="shared" si="15"/>
        <v>0.375</v>
      </c>
      <c r="L65" s="137">
        <f t="shared" si="16"/>
        <v>0.70833333333333337</v>
      </c>
      <c r="M65" s="137">
        <f t="shared" ref="M65:V74" si="21">IF(AND(M$3&gt;=$K65,M$3&lt;$L65),100*$AM65,0)</f>
        <v>0</v>
      </c>
      <c r="N65" s="137">
        <f t="shared" si="21"/>
        <v>0</v>
      </c>
      <c r="O65" s="137">
        <f t="shared" si="21"/>
        <v>0</v>
      </c>
      <c r="P65" s="137">
        <f t="shared" si="21"/>
        <v>0</v>
      </c>
      <c r="Q65" s="137">
        <f t="shared" si="21"/>
        <v>0</v>
      </c>
      <c r="R65" s="137">
        <f t="shared" si="21"/>
        <v>0</v>
      </c>
      <c r="S65" s="137">
        <f t="shared" si="21"/>
        <v>0</v>
      </c>
      <c r="T65" s="137">
        <f t="shared" si="21"/>
        <v>0</v>
      </c>
      <c r="U65" s="137">
        <f t="shared" si="21"/>
        <v>0</v>
      </c>
      <c r="V65" s="137">
        <f t="shared" si="21"/>
        <v>100</v>
      </c>
      <c r="W65" s="137">
        <f t="shared" ref="W65:AJ74" si="22">IF(AND(W$3&gt;=$K65,W$3&lt;$L65),100*$AM65,0)</f>
        <v>100</v>
      </c>
      <c r="X65" s="137">
        <f t="shared" si="22"/>
        <v>100</v>
      </c>
      <c r="Y65" s="137">
        <f t="shared" si="22"/>
        <v>100</v>
      </c>
      <c r="Z65" s="137">
        <f t="shared" si="22"/>
        <v>100</v>
      </c>
      <c r="AA65" s="137">
        <f t="shared" si="22"/>
        <v>100</v>
      </c>
      <c r="AB65" s="137">
        <f t="shared" si="22"/>
        <v>100</v>
      </c>
      <c r="AC65" s="137">
        <f t="shared" si="22"/>
        <v>100</v>
      </c>
      <c r="AD65" s="137">
        <f t="shared" si="22"/>
        <v>0</v>
      </c>
      <c r="AE65" s="137">
        <f t="shared" si="22"/>
        <v>0</v>
      </c>
      <c r="AF65" s="137">
        <f t="shared" si="22"/>
        <v>0</v>
      </c>
      <c r="AG65" s="137">
        <f t="shared" si="22"/>
        <v>0</v>
      </c>
      <c r="AH65" s="137">
        <f t="shared" si="22"/>
        <v>0</v>
      </c>
      <c r="AI65" s="137">
        <f t="shared" si="22"/>
        <v>0</v>
      </c>
      <c r="AJ65" s="137">
        <f t="shared" si="22"/>
        <v>0</v>
      </c>
      <c r="AK65" s="136">
        <f ca="1">IF(AND(AND($AK$3&lt;=B65,B65&lt;=$AK$1),B65&lt;&gt;""),1,0)</f>
        <v>1</v>
      </c>
      <c r="AL65" s="136">
        <f>IF(OR(F65="工事・メンテ（共用可）",F65="要調整"),0.5,IF(F65="ヘリ訓練日",0.4,1))</f>
        <v>1</v>
      </c>
      <c r="AM65" s="136">
        <v>1</v>
      </c>
    </row>
    <row r="66" spans="1:39" ht="75">
      <c r="A66" s="148">
        <v>429</v>
      </c>
      <c r="B66" s="152">
        <v>46035</v>
      </c>
      <c r="C66" s="154">
        <v>9</v>
      </c>
      <c r="D66" s="154">
        <v>17</v>
      </c>
      <c r="E66" s="153" t="s">
        <v>69</v>
      </c>
      <c r="F66" s="207" t="s">
        <v>496</v>
      </c>
      <c r="G66" s="207" t="s">
        <v>497</v>
      </c>
      <c r="H66" s="138" t="str">
        <f>IF(OR(G66="中止",G66="取消"),"998",IF(ISNA(MATCH($E66,施設情報!$B$2:$B$96,0)),"999",INDEX(施設情報!$C$2:$C$96,MATCH($E66,施設情報!$B$2:$B$96,0))))</f>
        <v>046</v>
      </c>
      <c r="I66" s="139">
        <f t="shared" si="13"/>
        <v>46035</v>
      </c>
      <c r="J66" s="137" t="str">
        <f t="shared" si="14"/>
        <v>046-46035</v>
      </c>
      <c r="K66" s="137">
        <f t="shared" si="15"/>
        <v>0.375</v>
      </c>
      <c r="L66" s="137">
        <f t="shared" si="16"/>
        <v>0.70833333333333337</v>
      </c>
      <c r="M66" s="137">
        <f t="shared" si="21"/>
        <v>0</v>
      </c>
      <c r="N66" s="137">
        <f t="shared" si="21"/>
        <v>0</v>
      </c>
      <c r="O66" s="137">
        <f t="shared" si="21"/>
        <v>0</v>
      </c>
      <c r="P66" s="137">
        <f t="shared" si="21"/>
        <v>0</v>
      </c>
      <c r="Q66" s="137">
        <f t="shared" si="21"/>
        <v>0</v>
      </c>
      <c r="R66" s="137">
        <f t="shared" si="21"/>
        <v>0</v>
      </c>
      <c r="S66" s="137">
        <f t="shared" si="21"/>
        <v>0</v>
      </c>
      <c r="T66" s="137">
        <f t="shared" si="21"/>
        <v>0</v>
      </c>
      <c r="U66" s="137">
        <f t="shared" si="21"/>
        <v>0</v>
      </c>
      <c r="V66" s="137">
        <f t="shared" si="21"/>
        <v>100</v>
      </c>
      <c r="W66" s="137">
        <f t="shared" si="22"/>
        <v>100</v>
      </c>
      <c r="X66" s="137">
        <f t="shared" si="22"/>
        <v>100</v>
      </c>
      <c r="Y66" s="137">
        <f t="shared" si="22"/>
        <v>100</v>
      </c>
      <c r="Z66" s="137">
        <f t="shared" si="22"/>
        <v>100</v>
      </c>
      <c r="AA66" s="137">
        <f t="shared" si="22"/>
        <v>100</v>
      </c>
      <c r="AB66" s="137">
        <f t="shared" si="22"/>
        <v>100</v>
      </c>
      <c r="AC66" s="137">
        <f t="shared" si="22"/>
        <v>100</v>
      </c>
      <c r="AD66" s="137">
        <f t="shared" si="22"/>
        <v>0</v>
      </c>
      <c r="AE66" s="137">
        <f t="shared" si="22"/>
        <v>0</v>
      </c>
      <c r="AF66" s="137">
        <f t="shared" si="22"/>
        <v>0</v>
      </c>
      <c r="AG66" s="137">
        <f t="shared" si="22"/>
        <v>0</v>
      </c>
      <c r="AH66" s="137">
        <f t="shared" si="22"/>
        <v>0</v>
      </c>
      <c r="AI66" s="137">
        <f t="shared" si="22"/>
        <v>0</v>
      </c>
      <c r="AJ66" s="137">
        <f t="shared" si="22"/>
        <v>0</v>
      </c>
      <c r="AK66" s="136">
        <f ca="1">IF(AND(AND($AK$3&lt;=B66,B66&lt;=$AK$1),B66&lt;&gt;""),1,0)</f>
        <v>1</v>
      </c>
      <c r="AL66" s="136">
        <f>IF(OR(F66="工事・メンテ（共用可）",F66="要調整"),0.5,IF(F66="ヘリ訓練日",0.4,1))</f>
        <v>1</v>
      </c>
      <c r="AM66" s="136">
        <v>1</v>
      </c>
    </row>
    <row r="67" spans="1:39" ht="75">
      <c r="A67" s="148">
        <v>430</v>
      </c>
      <c r="B67" s="152">
        <v>46035</v>
      </c>
      <c r="C67" s="154">
        <v>9</v>
      </c>
      <c r="D67" s="154">
        <v>17</v>
      </c>
      <c r="E67" s="153" t="s">
        <v>70</v>
      </c>
      <c r="F67" s="207" t="s">
        <v>496</v>
      </c>
      <c r="G67" s="207" t="s">
        <v>497</v>
      </c>
      <c r="H67" s="138" t="str">
        <f>IF(OR(G67="中止",G67="取消"),"998",IF(ISNA(MATCH($E67,施設情報!$B$2:$B$96,0)),"999",INDEX(施設情報!$C$2:$C$96,MATCH($E67,施設情報!$B$2:$B$96,0))))</f>
        <v>047</v>
      </c>
      <c r="I67" s="139">
        <f t="shared" si="13"/>
        <v>46035</v>
      </c>
      <c r="J67" s="137" t="str">
        <f t="shared" si="14"/>
        <v>047-46035</v>
      </c>
      <c r="K67" s="137">
        <f t="shared" si="15"/>
        <v>0.375</v>
      </c>
      <c r="L67" s="137">
        <f t="shared" si="16"/>
        <v>0.70833333333333337</v>
      </c>
      <c r="M67" s="137">
        <f t="shared" si="21"/>
        <v>0</v>
      </c>
      <c r="N67" s="137">
        <f t="shared" si="21"/>
        <v>0</v>
      </c>
      <c r="O67" s="137">
        <f t="shared" si="21"/>
        <v>0</v>
      </c>
      <c r="P67" s="137">
        <f t="shared" si="21"/>
        <v>0</v>
      </c>
      <c r="Q67" s="137">
        <f t="shared" si="21"/>
        <v>0</v>
      </c>
      <c r="R67" s="137">
        <f t="shared" si="21"/>
        <v>0</v>
      </c>
      <c r="S67" s="137">
        <f t="shared" si="21"/>
        <v>0</v>
      </c>
      <c r="T67" s="137">
        <f t="shared" si="21"/>
        <v>0</v>
      </c>
      <c r="U67" s="137">
        <f t="shared" si="21"/>
        <v>0</v>
      </c>
      <c r="V67" s="137">
        <f t="shared" si="21"/>
        <v>100</v>
      </c>
      <c r="W67" s="137">
        <f t="shared" si="22"/>
        <v>100</v>
      </c>
      <c r="X67" s="137">
        <f t="shared" si="22"/>
        <v>100</v>
      </c>
      <c r="Y67" s="137">
        <f t="shared" si="22"/>
        <v>100</v>
      </c>
      <c r="Z67" s="137">
        <f t="shared" si="22"/>
        <v>100</v>
      </c>
      <c r="AA67" s="137">
        <f t="shared" si="22"/>
        <v>100</v>
      </c>
      <c r="AB67" s="137">
        <f t="shared" si="22"/>
        <v>100</v>
      </c>
      <c r="AC67" s="137">
        <f t="shared" si="22"/>
        <v>100</v>
      </c>
      <c r="AD67" s="137">
        <f t="shared" si="22"/>
        <v>0</v>
      </c>
      <c r="AE67" s="137">
        <f t="shared" si="22"/>
        <v>0</v>
      </c>
      <c r="AF67" s="137">
        <f t="shared" si="22"/>
        <v>0</v>
      </c>
      <c r="AG67" s="137">
        <f t="shared" si="22"/>
        <v>0</v>
      </c>
      <c r="AH67" s="137">
        <f t="shared" si="22"/>
        <v>0</v>
      </c>
      <c r="AI67" s="137">
        <f t="shared" si="22"/>
        <v>0</v>
      </c>
      <c r="AJ67" s="137">
        <f t="shared" si="22"/>
        <v>0</v>
      </c>
      <c r="AK67" s="136">
        <f ca="1">IF(AND(AND($AK$3&lt;=B67,B67&lt;=$AK$1),B67&lt;&gt;""),1,0)</f>
        <v>1</v>
      </c>
      <c r="AL67" s="136">
        <f>IF(OR(F67="工事・メンテ（共用可）",F67="要調整"),0.5,IF(F67="ヘリ訓練日",0.4,1))</f>
        <v>1</v>
      </c>
      <c r="AM67" s="136">
        <v>1</v>
      </c>
    </row>
    <row r="68" spans="1:39" ht="93.75">
      <c r="A68" s="148">
        <v>431</v>
      </c>
      <c r="B68" s="152">
        <v>46035</v>
      </c>
      <c r="C68" s="154">
        <v>9</v>
      </c>
      <c r="D68" s="154">
        <v>17</v>
      </c>
      <c r="E68" s="153" t="s">
        <v>71</v>
      </c>
      <c r="F68" s="207" t="s">
        <v>496</v>
      </c>
      <c r="G68" s="207" t="s">
        <v>497</v>
      </c>
      <c r="H68" s="138" t="str">
        <f>IF(OR(G68="中止",G68="取消"),"998",IF(ISNA(MATCH($E68,施設情報!$B$2:$B$96,0)),"999",INDEX(施設情報!$C$2:$C$96,MATCH($E68,施設情報!$B$2:$B$96,0))))</f>
        <v>050</v>
      </c>
      <c r="I68" s="139">
        <f t="shared" si="13"/>
        <v>46035</v>
      </c>
      <c r="J68" s="137" t="str">
        <f t="shared" si="14"/>
        <v>050-46035</v>
      </c>
      <c r="K68" s="137">
        <f t="shared" si="15"/>
        <v>0.375</v>
      </c>
      <c r="L68" s="137">
        <f t="shared" si="16"/>
        <v>0.70833333333333337</v>
      </c>
      <c r="M68" s="137">
        <f t="shared" si="21"/>
        <v>0</v>
      </c>
      <c r="N68" s="137">
        <f t="shared" si="21"/>
        <v>0</v>
      </c>
      <c r="O68" s="137">
        <f t="shared" si="21"/>
        <v>0</v>
      </c>
      <c r="P68" s="137">
        <f t="shared" si="21"/>
        <v>0</v>
      </c>
      <c r="Q68" s="137">
        <f t="shared" si="21"/>
        <v>0</v>
      </c>
      <c r="R68" s="137">
        <f t="shared" si="21"/>
        <v>0</v>
      </c>
      <c r="S68" s="137">
        <f t="shared" si="21"/>
        <v>0</v>
      </c>
      <c r="T68" s="137">
        <f t="shared" si="21"/>
        <v>0</v>
      </c>
      <c r="U68" s="137">
        <f t="shared" si="21"/>
        <v>0</v>
      </c>
      <c r="V68" s="137">
        <f t="shared" si="21"/>
        <v>100</v>
      </c>
      <c r="W68" s="137">
        <f t="shared" si="22"/>
        <v>100</v>
      </c>
      <c r="X68" s="137">
        <f t="shared" si="22"/>
        <v>100</v>
      </c>
      <c r="Y68" s="137">
        <f t="shared" si="22"/>
        <v>100</v>
      </c>
      <c r="Z68" s="137">
        <f t="shared" si="22"/>
        <v>100</v>
      </c>
      <c r="AA68" s="137">
        <f t="shared" si="22"/>
        <v>100</v>
      </c>
      <c r="AB68" s="137">
        <f t="shared" si="22"/>
        <v>100</v>
      </c>
      <c r="AC68" s="137">
        <f t="shared" si="22"/>
        <v>100</v>
      </c>
      <c r="AD68" s="137">
        <f t="shared" si="22"/>
        <v>0</v>
      </c>
      <c r="AE68" s="137">
        <f t="shared" si="22"/>
        <v>0</v>
      </c>
      <c r="AF68" s="137">
        <f t="shared" si="22"/>
        <v>0</v>
      </c>
      <c r="AG68" s="137">
        <f t="shared" si="22"/>
        <v>0</v>
      </c>
      <c r="AH68" s="137">
        <f t="shared" si="22"/>
        <v>0</v>
      </c>
      <c r="AI68" s="137">
        <f t="shared" si="22"/>
        <v>0</v>
      </c>
      <c r="AJ68" s="137">
        <f t="shared" si="22"/>
        <v>0</v>
      </c>
      <c r="AK68" s="136">
        <f ca="1">IF(AND(AND($AK$3&lt;=B68,B68&lt;=$AK$1),B68&lt;&gt;""),1,0)</f>
        <v>1</v>
      </c>
      <c r="AL68" s="136">
        <f>IF(OR(F68="工事・メンテ（共用可）",F68="要調整"),0.5,IF(F68="ヘリ訓練日",0.4,1))</f>
        <v>1</v>
      </c>
      <c r="AM68" s="136">
        <v>1</v>
      </c>
    </row>
    <row r="69" spans="1:39" ht="93.75">
      <c r="A69" s="148">
        <v>432</v>
      </c>
      <c r="B69" s="152">
        <v>46035</v>
      </c>
      <c r="C69" s="154">
        <v>9</v>
      </c>
      <c r="D69" s="154">
        <v>17</v>
      </c>
      <c r="E69" s="153" t="s">
        <v>72</v>
      </c>
      <c r="F69" s="207" t="s">
        <v>496</v>
      </c>
      <c r="G69" s="207" t="s">
        <v>497</v>
      </c>
      <c r="H69" s="138" t="str">
        <f>IF(OR(G69="中止",G69="取消"),"998",IF(ISNA(MATCH($E69,施設情報!$B$2:$B$96,0)),"999",INDEX(施設情報!$C$2:$C$96,MATCH($E69,施設情報!$B$2:$B$96,0))))</f>
        <v>051</v>
      </c>
      <c r="I69" s="139">
        <f t="shared" ref="I69:I100" si="23">B69</f>
        <v>46035</v>
      </c>
      <c r="J69" s="137" t="str">
        <f t="shared" ref="J69:J100" si="24">H69&amp;"-"&amp;I69</f>
        <v>051-46035</v>
      </c>
      <c r="K69" s="137">
        <f t="shared" ref="K69:K100" si="25">C69/24</f>
        <v>0.375</v>
      </c>
      <c r="L69" s="137">
        <f t="shared" ref="L69:L100" si="26">D69/24</f>
        <v>0.70833333333333337</v>
      </c>
      <c r="M69" s="137">
        <f t="shared" si="21"/>
        <v>0</v>
      </c>
      <c r="N69" s="137">
        <f t="shared" si="21"/>
        <v>0</v>
      </c>
      <c r="O69" s="137">
        <f t="shared" si="21"/>
        <v>0</v>
      </c>
      <c r="P69" s="137">
        <f t="shared" si="21"/>
        <v>0</v>
      </c>
      <c r="Q69" s="137">
        <f t="shared" si="21"/>
        <v>0</v>
      </c>
      <c r="R69" s="137">
        <f t="shared" si="21"/>
        <v>0</v>
      </c>
      <c r="S69" s="137">
        <f t="shared" si="21"/>
        <v>0</v>
      </c>
      <c r="T69" s="137">
        <f t="shared" si="21"/>
        <v>0</v>
      </c>
      <c r="U69" s="137">
        <f t="shared" si="21"/>
        <v>0</v>
      </c>
      <c r="V69" s="137">
        <f t="shared" si="21"/>
        <v>100</v>
      </c>
      <c r="W69" s="137">
        <f t="shared" si="22"/>
        <v>100</v>
      </c>
      <c r="X69" s="137">
        <f t="shared" si="22"/>
        <v>100</v>
      </c>
      <c r="Y69" s="137">
        <f t="shared" si="22"/>
        <v>100</v>
      </c>
      <c r="Z69" s="137">
        <f t="shared" si="22"/>
        <v>100</v>
      </c>
      <c r="AA69" s="137">
        <f t="shared" si="22"/>
        <v>100</v>
      </c>
      <c r="AB69" s="137">
        <f t="shared" si="22"/>
        <v>100</v>
      </c>
      <c r="AC69" s="137">
        <f t="shared" si="22"/>
        <v>100</v>
      </c>
      <c r="AD69" s="137">
        <f t="shared" si="22"/>
        <v>0</v>
      </c>
      <c r="AE69" s="137">
        <f t="shared" si="22"/>
        <v>0</v>
      </c>
      <c r="AF69" s="137">
        <f t="shared" si="22"/>
        <v>0</v>
      </c>
      <c r="AG69" s="137">
        <f t="shared" si="22"/>
        <v>0</v>
      </c>
      <c r="AH69" s="137">
        <f t="shared" si="22"/>
        <v>0</v>
      </c>
      <c r="AI69" s="137">
        <f t="shared" si="22"/>
        <v>0</v>
      </c>
      <c r="AJ69" s="137">
        <f t="shared" si="22"/>
        <v>0</v>
      </c>
      <c r="AK69" s="136">
        <f ca="1">IF(AND(AND($AK$3&lt;=B69,B69&lt;=$AK$1),B69&lt;&gt;""),1,0)</f>
        <v>1</v>
      </c>
      <c r="AL69" s="136">
        <f>IF(OR(F69="工事・メンテ（共用可）",F69="要調整"),0.5,IF(F69="ヘリ訓練日",0.4,1))</f>
        <v>1</v>
      </c>
      <c r="AM69" s="136">
        <v>1</v>
      </c>
    </row>
    <row r="70" spans="1:39" ht="93.75">
      <c r="A70" s="148">
        <v>433</v>
      </c>
      <c r="B70" s="152">
        <v>46035</v>
      </c>
      <c r="C70" s="154">
        <v>9</v>
      </c>
      <c r="D70" s="154">
        <v>17</v>
      </c>
      <c r="E70" s="153" t="s">
        <v>73</v>
      </c>
      <c r="F70" s="207" t="s">
        <v>496</v>
      </c>
      <c r="G70" s="207" t="s">
        <v>497</v>
      </c>
      <c r="H70" s="138" t="str">
        <f>IF(OR(G70="中止",G70="取消"),"998",IF(ISNA(MATCH($E70,施設情報!$B$2:$B$96,0)),"999",INDEX(施設情報!$C$2:$C$96,MATCH($E70,施設情報!$B$2:$B$96,0))))</f>
        <v>052</v>
      </c>
      <c r="I70" s="139">
        <f t="shared" si="23"/>
        <v>46035</v>
      </c>
      <c r="J70" s="137" t="str">
        <f t="shared" si="24"/>
        <v>052-46035</v>
      </c>
      <c r="K70" s="137">
        <f t="shared" si="25"/>
        <v>0.375</v>
      </c>
      <c r="L70" s="137">
        <f t="shared" si="26"/>
        <v>0.70833333333333337</v>
      </c>
      <c r="M70" s="137">
        <f t="shared" si="21"/>
        <v>0</v>
      </c>
      <c r="N70" s="137">
        <f t="shared" si="21"/>
        <v>0</v>
      </c>
      <c r="O70" s="137">
        <f t="shared" si="21"/>
        <v>0</v>
      </c>
      <c r="P70" s="137">
        <f t="shared" si="21"/>
        <v>0</v>
      </c>
      <c r="Q70" s="137">
        <f t="shared" si="21"/>
        <v>0</v>
      </c>
      <c r="R70" s="137">
        <f t="shared" si="21"/>
        <v>0</v>
      </c>
      <c r="S70" s="137">
        <f t="shared" si="21"/>
        <v>0</v>
      </c>
      <c r="T70" s="137">
        <f t="shared" si="21"/>
        <v>0</v>
      </c>
      <c r="U70" s="137">
        <f t="shared" si="21"/>
        <v>0</v>
      </c>
      <c r="V70" s="137">
        <f t="shared" si="21"/>
        <v>100</v>
      </c>
      <c r="W70" s="137">
        <f t="shared" si="22"/>
        <v>100</v>
      </c>
      <c r="X70" s="137">
        <f t="shared" si="22"/>
        <v>100</v>
      </c>
      <c r="Y70" s="137">
        <f t="shared" si="22"/>
        <v>100</v>
      </c>
      <c r="Z70" s="137">
        <f t="shared" si="22"/>
        <v>100</v>
      </c>
      <c r="AA70" s="137">
        <f t="shared" si="22"/>
        <v>100</v>
      </c>
      <c r="AB70" s="137">
        <f t="shared" si="22"/>
        <v>100</v>
      </c>
      <c r="AC70" s="137">
        <f t="shared" si="22"/>
        <v>100</v>
      </c>
      <c r="AD70" s="137">
        <f t="shared" si="22"/>
        <v>0</v>
      </c>
      <c r="AE70" s="137">
        <f t="shared" si="22"/>
        <v>0</v>
      </c>
      <c r="AF70" s="137">
        <f t="shared" si="22"/>
        <v>0</v>
      </c>
      <c r="AG70" s="137">
        <f t="shared" si="22"/>
        <v>0</v>
      </c>
      <c r="AH70" s="137">
        <f t="shared" si="22"/>
        <v>0</v>
      </c>
      <c r="AI70" s="137">
        <f t="shared" si="22"/>
        <v>0</v>
      </c>
      <c r="AJ70" s="137">
        <f t="shared" si="22"/>
        <v>0</v>
      </c>
      <c r="AK70" s="136">
        <f ca="1">IF(AND(AND($AK$3&lt;=B70,B70&lt;=$AK$1),B70&lt;&gt;""),1,0)</f>
        <v>1</v>
      </c>
      <c r="AL70" s="136">
        <f>IF(OR(F70="工事・メンテ（共用可）",F70="要調整"),0.5,IF(F70="ヘリ訓練日",0.4,1))</f>
        <v>1</v>
      </c>
      <c r="AM70" s="136">
        <v>1</v>
      </c>
    </row>
    <row r="71" spans="1:39" ht="93.75">
      <c r="A71" s="148">
        <v>434</v>
      </c>
      <c r="B71" s="152">
        <v>46035</v>
      </c>
      <c r="C71" s="154">
        <v>9</v>
      </c>
      <c r="D71" s="154">
        <v>17</v>
      </c>
      <c r="E71" s="153" t="s">
        <v>74</v>
      </c>
      <c r="F71" s="207" t="s">
        <v>496</v>
      </c>
      <c r="G71" s="207" t="s">
        <v>497</v>
      </c>
      <c r="H71" s="138" t="str">
        <f>IF(OR(G71="中止",G71="取消"),"998",IF(ISNA(MATCH($E71,施設情報!$B$2:$B$96,0)),"999",INDEX(施設情報!$C$2:$C$96,MATCH($E71,施設情報!$B$2:$B$96,0))))</f>
        <v>053</v>
      </c>
      <c r="I71" s="139">
        <f t="shared" si="23"/>
        <v>46035</v>
      </c>
      <c r="J71" s="137" t="str">
        <f t="shared" si="24"/>
        <v>053-46035</v>
      </c>
      <c r="K71" s="137">
        <f t="shared" si="25"/>
        <v>0.375</v>
      </c>
      <c r="L71" s="137">
        <f t="shared" si="26"/>
        <v>0.70833333333333337</v>
      </c>
      <c r="M71" s="137">
        <f t="shared" si="21"/>
        <v>0</v>
      </c>
      <c r="N71" s="137">
        <f t="shared" si="21"/>
        <v>0</v>
      </c>
      <c r="O71" s="137">
        <f t="shared" si="21"/>
        <v>0</v>
      </c>
      <c r="P71" s="137">
        <f t="shared" si="21"/>
        <v>0</v>
      </c>
      <c r="Q71" s="137">
        <f t="shared" si="21"/>
        <v>0</v>
      </c>
      <c r="R71" s="137">
        <f t="shared" si="21"/>
        <v>0</v>
      </c>
      <c r="S71" s="137">
        <f t="shared" si="21"/>
        <v>0</v>
      </c>
      <c r="T71" s="137">
        <f t="shared" si="21"/>
        <v>0</v>
      </c>
      <c r="U71" s="137">
        <f t="shared" si="21"/>
        <v>0</v>
      </c>
      <c r="V71" s="137">
        <f t="shared" si="21"/>
        <v>100</v>
      </c>
      <c r="W71" s="137">
        <f t="shared" si="22"/>
        <v>100</v>
      </c>
      <c r="X71" s="137">
        <f t="shared" si="22"/>
        <v>100</v>
      </c>
      <c r="Y71" s="137">
        <f t="shared" si="22"/>
        <v>100</v>
      </c>
      <c r="Z71" s="137">
        <f t="shared" si="22"/>
        <v>100</v>
      </c>
      <c r="AA71" s="137">
        <f t="shared" si="22"/>
        <v>100</v>
      </c>
      <c r="AB71" s="137">
        <f t="shared" si="22"/>
        <v>100</v>
      </c>
      <c r="AC71" s="137">
        <f t="shared" si="22"/>
        <v>100</v>
      </c>
      <c r="AD71" s="137">
        <f t="shared" si="22"/>
        <v>0</v>
      </c>
      <c r="AE71" s="137">
        <f t="shared" si="22"/>
        <v>0</v>
      </c>
      <c r="AF71" s="137">
        <f t="shared" si="22"/>
        <v>0</v>
      </c>
      <c r="AG71" s="137">
        <f t="shared" si="22"/>
        <v>0</v>
      </c>
      <c r="AH71" s="137">
        <f t="shared" si="22"/>
        <v>0</v>
      </c>
      <c r="AI71" s="137">
        <f t="shared" si="22"/>
        <v>0</v>
      </c>
      <c r="AJ71" s="137">
        <f t="shared" si="22"/>
        <v>0</v>
      </c>
      <c r="AK71" s="136">
        <f ca="1">IF(AND(AND($AK$3&lt;=B71,B71&lt;=$AK$1),B71&lt;&gt;""),1,0)</f>
        <v>1</v>
      </c>
      <c r="AL71" s="136">
        <f>IF(OR(F71="工事・メンテ（共用可）",F71="要調整"),0.5,IF(F71="ヘリ訓練日",0.4,1))</f>
        <v>1</v>
      </c>
      <c r="AM71" s="136">
        <v>1</v>
      </c>
    </row>
    <row r="72" spans="1:39" ht="75">
      <c r="A72" s="148">
        <v>435</v>
      </c>
      <c r="B72" s="152">
        <v>46035</v>
      </c>
      <c r="C72" s="154">
        <v>9</v>
      </c>
      <c r="D72" s="154">
        <v>17</v>
      </c>
      <c r="E72" s="153" t="s">
        <v>75</v>
      </c>
      <c r="F72" s="207" t="s">
        <v>496</v>
      </c>
      <c r="G72" s="207" t="s">
        <v>497</v>
      </c>
      <c r="H72" s="138" t="str">
        <f>IF(OR(G72="中止",G72="取消"),"998",IF(ISNA(MATCH($E72,施設情報!$B$2:$B$96,0)),"999",INDEX(施設情報!$C$2:$C$96,MATCH($E72,施設情報!$B$2:$B$96,0))))</f>
        <v>048</v>
      </c>
      <c r="I72" s="139">
        <f t="shared" si="23"/>
        <v>46035</v>
      </c>
      <c r="J72" s="137" t="str">
        <f t="shared" si="24"/>
        <v>048-46035</v>
      </c>
      <c r="K72" s="137">
        <f t="shared" si="25"/>
        <v>0.375</v>
      </c>
      <c r="L72" s="137">
        <f t="shared" si="26"/>
        <v>0.70833333333333337</v>
      </c>
      <c r="M72" s="137">
        <f t="shared" si="21"/>
        <v>0</v>
      </c>
      <c r="N72" s="137">
        <f t="shared" si="21"/>
        <v>0</v>
      </c>
      <c r="O72" s="137">
        <f t="shared" si="21"/>
        <v>0</v>
      </c>
      <c r="P72" s="137">
        <f t="shared" si="21"/>
        <v>0</v>
      </c>
      <c r="Q72" s="137">
        <f t="shared" si="21"/>
        <v>0</v>
      </c>
      <c r="R72" s="137">
        <f t="shared" si="21"/>
        <v>0</v>
      </c>
      <c r="S72" s="137">
        <f t="shared" si="21"/>
        <v>0</v>
      </c>
      <c r="T72" s="137">
        <f t="shared" si="21"/>
        <v>0</v>
      </c>
      <c r="U72" s="137">
        <f t="shared" si="21"/>
        <v>0</v>
      </c>
      <c r="V72" s="137">
        <f t="shared" si="21"/>
        <v>100</v>
      </c>
      <c r="W72" s="137">
        <f t="shared" si="22"/>
        <v>100</v>
      </c>
      <c r="X72" s="137">
        <f t="shared" si="22"/>
        <v>100</v>
      </c>
      <c r="Y72" s="137">
        <f t="shared" si="22"/>
        <v>100</v>
      </c>
      <c r="Z72" s="137">
        <f t="shared" si="22"/>
        <v>100</v>
      </c>
      <c r="AA72" s="137">
        <f t="shared" si="22"/>
        <v>100</v>
      </c>
      <c r="AB72" s="137">
        <f t="shared" si="22"/>
        <v>100</v>
      </c>
      <c r="AC72" s="137">
        <f t="shared" si="22"/>
        <v>100</v>
      </c>
      <c r="AD72" s="137">
        <f t="shared" si="22"/>
        <v>0</v>
      </c>
      <c r="AE72" s="137">
        <f t="shared" si="22"/>
        <v>0</v>
      </c>
      <c r="AF72" s="137">
        <f t="shared" si="22"/>
        <v>0</v>
      </c>
      <c r="AG72" s="137">
        <f t="shared" si="22"/>
        <v>0</v>
      </c>
      <c r="AH72" s="137">
        <f t="shared" si="22"/>
        <v>0</v>
      </c>
      <c r="AI72" s="137">
        <f t="shared" si="22"/>
        <v>0</v>
      </c>
      <c r="AJ72" s="137">
        <f t="shared" si="22"/>
        <v>0</v>
      </c>
      <c r="AK72" s="136">
        <f ca="1">IF(AND(AND($AK$3&lt;=B72,B72&lt;=$AK$1),B72&lt;&gt;""),1,0)</f>
        <v>1</v>
      </c>
      <c r="AL72" s="136">
        <f>IF(OR(F72="工事・メンテ（共用可）",F72="要調整"),0.5,IF(F72="ヘリ訓練日",0.4,1))</f>
        <v>1</v>
      </c>
      <c r="AM72" s="136">
        <v>1</v>
      </c>
    </row>
    <row r="73" spans="1:39" ht="75">
      <c r="A73" s="148">
        <v>436</v>
      </c>
      <c r="B73" s="152">
        <v>46035</v>
      </c>
      <c r="C73" s="154">
        <v>9</v>
      </c>
      <c r="D73" s="154">
        <v>17</v>
      </c>
      <c r="E73" s="214" t="s">
        <v>76</v>
      </c>
      <c r="F73" s="207" t="s">
        <v>496</v>
      </c>
      <c r="G73" s="207" t="s">
        <v>497</v>
      </c>
      <c r="H73" s="138" t="str">
        <f>IF(OR(G73="中止",G73="取消"),"998",IF(ISNA(MATCH($E73,施設情報!$B$2:$B$96,0)),"999",INDEX(施設情報!$C$2:$C$96,MATCH($E73,施設情報!$B$2:$B$96,0))))</f>
        <v>049</v>
      </c>
      <c r="I73" s="139">
        <f t="shared" si="23"/>
        <v>46035</v>
      </c>
      <c r="J73" s="137" t="str">
        <f t="shared" si="24"/>
        <v>049-46035</v>
      </c>
      <c r="K73" s="137">
        <f t="shared" si="25"/>
        <v>0.375</v>
      </c>
      <c r="L73" s="137">
        <f t="shared" si="26"/>
        <v>0.70833333333333337</v>
      </c>
      <c r="M73" s="137">
        <f t="shared" si="21"/>
        <v>0</v>
      </c>
      <c r="N73" s="137">
        <f t="shared" si="21"/>
        <v>0</v>
      </c>
      <c r="O73" s="137">
        <f t="shared" si="21"/>
        <v>0</v>
      </c>
      <c r="P73" s="137">
        <f t="shared" si="21"/>
        <v>0</v>
      </c>
      <c r="Q73" s="137">
        <f t="shared" si="21"/>
        <v>0</v>
      </c>
      <c r="R73" s="137">
        <f t="shared" si="21"/>
        <v>0</v>
      </c>
      <c r="S73" s="137">
        <f t="shared" si="21"/>
        <v>0</v>
      </c>
      <c r="T73" s="137">
        <f t="shared" si="21"/>
        <v>0</v>
      </c>
      <c r="U73" s="137">
        <f t="shared" si="21"/>
        <v>0</v>
      </c>
      <c r="V73" s="137">
        <f t="shared" si="21"/>
        <v>100</v>
      </c>
      <c r="W73" s="137">
        <f t="shared" si="22"/>
        <v>100</v>
      </c>
      <c r="X73" s="137">
        <f t="shared" si="22"/>
        <v>100</v>
      </c>
      <c r="Y73" s="137">
        <f t="shared" si="22"/>
        <v>100</v>
      </c>
      <c r="Z73" s="137">
        <f t="shared" si="22"/>
        <v>100</v>
      </c>
      <c r="AA73" s="137">
        <f t="shared" si="22"/>
        <v>100</v>
      </c>
      <c r="AB73" s="137">
        <f t="shared" si="22"/>
        <v>100</v>
      </c>
      <c r="AC73" s="137">
        <f t="shared" si="22"/>
        <v>100</v>
      </c>
      <c r="AD73" s="137">
        <f t="shared" si="22"/>
        <v>0</v>
      </c>
      <c r="AE73" s="137">
        <f t="shared" si="22"/>
        <v>0</v>
      </c>
      <c r="AF73" s="137">
        <f t="shared" si="22"/>
        <v>0</v>
      </c>
      <c r="AG73" s="137">
        <f t="shared" si="22"/>
        <v>0</v>
      </c>
      <c r="AH73" s="137">
        <f t="shared" si="22"/>
        <v>0</v>
      </c>
      <c r="AI73" s="137">
        <f t="shared" si="22"/>
        <v>0</v>
      </c>
      <c r="AJ73" s="137">
        <f t="shared" si="22"/>
        <v>0</v>
      </c>
      <c r="AK73" s="136">
        <f ca="1">IF(AND(AND($AK$3&lt;=B73,B73&lt;=$AK$1),B73&lt;&gt;""),1,0)</f>
        <v>1</v>
      </c>
      <c r="AL73" s="136">
        <f>IF(OR(F73="工事・メンテ（共用可）",F73="要調整"),0.5,IF(F73="ヘリ訓練日",0.4,1))</f>
        <v>1</v>
      </c>
      <c r="AM73" s="136">
        <v>1</v>
      </c>
    </row>
    <row r="74" spans="1:39" ht="75">
      <c r="A74" s="148">
        <v>437</v>
      </c>
      <c r="B74" s="152">
        <v>46035</v>
      </c>
      <c r="C74" s="154">
        <v>9</v>
      </c>
      <c r="D74" s="154">
        <v>17</v>
      </c>
      <c r="E74" s="214" t="s">
        <v>77</v>
      </c>
      <c r="F74" s="207" t="s">
        <v>496</v>
      </c>
      <c r="G74" s="207" t="s">
        <v>497</v>
      </c>
      <c r="H74" s="138" t="str">
        <f>IF(OR(G74="中止",G74="取消"),"998",IF(ISNA(MATCH($E74,施設情報!$B$2:$B$96,0)),"999",INDEX(施設情報!$C$2:$C$96,MATCH($E74,施設情報!$B$2:$B$96,0))))</f>
        <v>054</v>
      </c>
      <c r="I74" s="139">
        <f t="shared" si="23"/>
        <v>46035</v>
      </c>
      <c r="J74" s="137" t="str">
        <f t="shared" si="24"/>
        <v>054-46035</v>
      </c>
      <c r="K74" s="137">
        <f t="shared" si="25"/>
        <v>0.375</v>
      </c>
      <c r="L74" s="137">
        <f t="shared" si="26"/>
        <v>0.70833333333333337</v>
      </c>
      <c r="M74" s="137">
        <f t="shared" si="21"/>
        <v>0</v>
      </c>
      <c r="N74" s="137">
        <f t="shared" si="21"/>
        <v>0</v>
      </c>
      <c r="O74" s="137">
        <f t="shared" si="21"/>
        <v>0</v>
      </c>
      <c r="P74" s="137">
        <f t="shared" si="21"/>
        <v>0</v>
      </c>
      <c r="Q74" s="137">
        <f t="shared" si="21"/>
        <v>0</v>
      </c>
      <c r="R74" s="137">
        <f t="shared" si="21"/>
        <v>0</v>
      </c>
      <c r="S74" s="137">
        <f t="shared" si="21"/>
        <v>0</v>
      </c>
      <c r="T74" s="137">
        <f t="shared" si="21"/>
        <v>0</v>
      </c>
      <c r="U74" s="137">
        <f t="shared" si="21"/>
        <v>0</v>
      </c>
      <c r="V74" s="137">
        <f t="shared" si="21"/>
        <v>100</v>
      </c>
      <c r="W74" s="137">
        <f t="shared" si="22"/>
        <v>100</v>
      </c>
      <c r="X74" s="137">
        <f t="shared" si="22"/>
        <v>100</v>
      </c>
      <c r="Y74" s="137">
        <f t="shared" si="22"/>
        <v>100</v>
      </c>
      <c r="Z74" s="137">
        <f t="shared" si="22"/>
        <v>100</v>
      </c>
      <c r="AA74" s="137">
        <f t="shared" si="22"/>
        <v>100</v>
      </c>
      <c r="AB74" s="137">
        <f t="shared" si="22"/>
        <v>100</v>
      </c>
      <c r="AC74" s="137">
        <f t="shared" si="22"/>
        <v>100</v>
      </c>
      <c r="AD74" s="137">
        <f t="shared" si="22"/>
        <v>0</v>
      </c>
      <c r="AE74" s="137">
        <f t="shared" si="22"/>
        <v>0</v>
      </c>
      <c r="AF74" s="137">
        <f t="shared" si="22"/>
        <v>0</v>
      </c>
      <c r="AG74" s="137">
        <f t="shared" si="22"/>
        <v>0</v>
      </c>
      <c r="AH74" s="137">
        <f t="shared" si="22"/>
        <v>0</v>
      </c>
      <c r="AI74" s="137">
        <f t="shared" si="22"/>
        <v>0</v>
      </c>
      <c r="AJ74" s="137">
        <f t="shared" si="22"/>
        <v>0</v>
      </c>
      <c r="AK74" s="136">
        <f ca="1">IF(AND(AND($AK$3&lt;=B74,B74&lt;=$AK$1),B74&lt;&gt;""),1,0)</f>
        <v>1</v>
      </c>
      <c r="AL74" s="136">
        <f>IF(OR(F74="工事・メンテ（共用可）",F74="要調整"),0.5,IF(F74="ヘリ訓練日",0.4,1))</f>
        <v>1</v>
      </c>
      <c r="AM74" s="136">
        <v>1</v>
      </c>
    </row>
    <row r="75" spans="1:39" ht="112.5">
      <c r="A75" s="148">
        <v>438</v>
      </c>
      <c r="B75" s="152">
        <v>46035</v>
      </c>
      <c r="C75" s="154">
        <v>9</v>
      </c>
      <c r="D75" s="154">
        <v>17</v>
      </c>
      <c r="E75" s="214" t="s">
        <v>78</v>
      </c>
      <c r="F75" s="207" t="s">
        <v>496</v>
      </c>
      <c r="G75" s="207" t="s">
        <v>497</v>
      </c>
      <c r="H75" s="138" t="str">
        <f>IF(OR(G75="中止",G75="取消"),"998",IF(ISNA(MATCH($E75,施設情報!$B$2:$B$96,0)),"999",INDEX(施設情報!$C$2:$C$96,MATCH($E75,施設情報!$B$2:$B$96,0))))</f>
        <v>055</v>
      </c>
      <c r="I75" s="139">
        <f t="shared" si="23"/>
        <v>46035</v>
      </c>
      <c r="J75" s="137" t="str">
        <f t="shared" si="24"/>
        <v>055-46035</v>
      </c>
      <c r="K75" s="137">
        <f t="shared" si="25"/>
        <v>0.375</v>
      </c>
      <c r="L75" s="137">
        <f t="shared" si="26"/>
        <v>0.70833333333333337</v>
      </c>
      <c r="M75" s="137">
        <f t="shared" ref="M75:V84" si="27">IF(AND(M$3&gt;=$K75,M$3&lt;$L75),100*$AM75,0)</f>
        <v>0</v>
      </c>
      <c r="N75" s="137">
        <f t="shared" si="27"/>
        <v>0</v>
      </c>
      <c r="O75" s="137">
        <f t="shared" si="27"/>
        <v>0</v>
      </c>
      <c r="P75" s="137">
        <f t="shared" si="27"/>
        <v>0</v>
      </c>
      <c r="Q75" s="137">
        <f t="shared" si="27"/>
        <v>0</v>
      </c>
      <c r="R75" s="137">
        <f t="shared" si="27"/>
        <v>0</v>
      </c>
      <c r="S75" s="137">
        <f t="shared" si="27"/>
        <v>0</v>
      </c>
      <c r="T75" s="137">
        <f t="shared" si="27"/>
        <v>0</v>
      </c>
      <c r="U75" s="137">
        <f t="shared" si="27"/>
        <v>0</v>
      </c>
      <c r="V75" s="137">
        <f t="shared" si="27"/>
        <v>100</v>
      </c>
      <c r="W75" s="137">
        <f t="shared" ref="W75:AJ84" si="28">IF(AND(W$3&gt;=$K75,W$3&lt;$L75),100*$AM75,0)</f>
        <v>100</v>
      </c>
      <c r="X75" s="137">
        <f t="shared" si="28"/>
        <v>100</v>
      </c>
      <c r="Y75" s="137">
        <f t="shared" si="28"/>
        <v>100</v>
      </c>
      <c r="Z75" s="137">
        <f t="shared" si="28"/>
        <v>100</v>
      </c>
      <c r="AA75" s="137">
        <f t="shared" si="28"/>
        <v>100</v>
      </c>
      <c r="AB75" s="137">
        <f t="shared" si="28"/>
        <v>100</v>
      </c>
      <c r="AC75" s="137">
        <f t="shared" si="28"/>
        <v>100</v>
      </c>
      <c r="AD75" s="137">
        <f t="shared" si="28"/>
        <v>0</v>
      </c>
      <c r="AE75" s="137">
        <f t="shared" si="28"/>
        <v>0</v>
      </c>
      <c r="AF75" s="137">
        <f t="shared" si="28"/>
        <v>0</v>
      </c>
      <c r="AG75" s="137">
        <f t="shared" si="28"/>
        <v>0</v>
      </c>
      <c r="AH75" s="137">
        <f t="shared" si="28"/>
        <v>0</v>
      </c>
      <c r="AI75" s="137">
        <f t="shared" si="28"/>
        <v>0</v>
      </c>
      <c r="AJ75" s="137">
        <f t="shared" si="28"/>
        <v>0</v>
      </c>
      <c r="AK75" s="136">
        <f ca="1">IF(AND(AND($AK$3&lt;=B75,B75&lt;=$AK$1),B75&lt;&gt;""),1,0)</f>
        <v>1</v>
      </c>
      <c r="AL75" s="136">
        <f>IF(OR(F75="工事・メンテ（共用可）",F75="要調整"),0.5,IF(F75="ヘリ訓練日",0.4,1))</f>
        <v>1</v>
      </c>
      <c r="AM75" s="136">
        <v>1</v>
      </c>
    </row>
    <row r="76" spans="1:39" ht="93.75">
      <c r="A76" s="148">
        <v>439</v>
      </c>
      <c r="B76" s="152">
        <v>46035</v>
      </c>
      <c r="C76" s="154">
        <v>9</v>
      </c>
      <c r="D76" s="154">
        <v>17</v>
      </c>
      <c r="E76" s="214" t="s">
        <v>79</v>
      </c>
      <c r="F76" s="207" t="s">
        <v>496</v>
      </c>
      <c r="G76" s="207" t="s">
        <v>497</v>
      </c>
      <c r="H76" s="138" t="str">
        <f>IF(OR(G76="中止",G76="取消"),"998",IF(ISNA(MATCH($E76,施設情報!$B$2:$B$96,0)),"999",INDEX(施設情報!$C$2:$C$96,MATCH($E76,施設情報!$B$2:$B$96,0))))</f>
        <v>056</v>
      </c>
      <c r="I76" s="139">
        <f t="shared" si="23"/>
        <v>46035</v>
      </c>
      <c r="J76" s="137" t="str">
        <f t="shared" si="24"/>
        <v>056-46035</v>
      </c>
      <c r="K76" s="137">
        <f t="shared" si="25"/>
        <v>0.375</v>
      </c>
      <c r="L76" s="137">
        <f t="shared" si="26"/>
        <v>0.70833333333333337</v>
      </c>
      <c r="M76" s="137">
        <f t="shared" si="27"/>
        <v>0</v>
      </c>
      <c r="N76" s="137">
        <f t="shared" si="27"/>
        <v>0</v>
      </c>
      <c r="O76" s="137">
        <f t="shared" si="27"/>
        <v>0</v>
      </c>
      <c r="P76" s="137">
        <f t="shared" si="27"/>
        <v>0</v>
      </c>
      <c r="Q76" s="137">
        <f t="shared" si="27"/>
        <v>0</v>
      </c>
      <c r="R76" s="137">
        <f t="shared" si="27"/>
        <v>0</v>
      </c>
      <c r="S76" s="137">
        <f t="shared" si="27"/>
        <v>0</v>
      </c>
      <c r="T76" s="137">
        <f t="shared" si="27"/>
        <v>0</v>
      </c>
      <c r="U76" s="137">
        <f t="shared" si="27"/>
        <v>0</v>
      </c>
      <c r="V76" s="137">
        <f t="shared" si="27"/>
        <v>100</v>
      </c>
      <c r="W76" s="137">
        <f t="shared" si="28"/>
        <v>100</v>
      </c>
      <c r="X76" s="137">
        <f t="shared" si="28"/>
        <v>100</v>
      </c>
      <c r="Y76" s="137">
        <f t="shared" si="28"/>
        <v>100</v>
      </c>
      <c r="Z76" s="137">
        <f t="shared" si="28"/>
        <v>100</v>
      </c>
      <c r="AA76" s="137">
        <f t="shared" si="28"/>
        <v>100</v>
      </c>
      <c r="AB76" s="137">
        <f t="shared" si="28"/>
        <v>100</v>
      </c>
      <c r="AC76" s="137">
        <f t="shared" si="28"/>
        <v>100</v>
      </c>
      <c r="AD76" s="137">
        <f t="shared" si="28"/>
        <v>0</v>
      </c>
      <c r="AE76" s="137">
        <f t="shared" si="28"/>
        <v>0</v>
      </c>
      <c r="AF76" s="137">
        <f t="shared" si="28"/>
        <v>0</v>
      </c>
      <c r="AG76" s="137">
        <f t="shared" si="28"/>
        <v>0</v>
      </c>
      <c r="AH76" s="137">
        <f t="shared" si="28"/>
        <v>0</v>
      </c>
      <c r="AI76" s="137">
        <f t="shared" si="28"/>
        <v>0</v>
      </c>
      <c r="AJ76" s="137">
        <f t="shared" si="28"/>
        <v>0</v>
      </c>
      <c r="AK76" s="136">
        <f ca="1">IF(AND(AND($AK$3&lt;=B76,B76&lt;=$AK$1),B76&lt;&gt;""),1,0)</f>
        <v>1</v>
      </c>
      <c r="AL76" s="136">
        <f>IF(OR(F76="工事・メンテ（共用可）",F76="要調整"),0.5,IF(F76="ヘリ訓練日",0.4,1))</f>
        <v>1</v>
      </c>
      <c r="AM76" s="136">
        <v>1</v>
      </c>
    </row>
    <row r="77" spans="1:39" ht="112.5">
      <c r="A77" s="148">
        <v>440</v>
      </c>
      <c r="B77" s="152">
        <v>46035</v>
      </c>
      <c r="C77" s="154">
        <v>9</v>
      </c>
      <c r="D77" s="154">
        <v>17</v>
      </c>
      <c r="E77" s="214" t="s">
        <v>80</v>
      </c>
      <c r="F77" s="207" t="s">
        <v>496</v>
      </c>
      <c r="G77" s="207" t="s">
        <v>497</v>
      </c>
      <c r="H77" s="138" t="str">
        <f>IF(OR(G77="中止",G77="取消"),"998",IF(ISNA(MATCH($E77,施設情報!$B$2:$B$96,0)),"999",INDEX(施設情報!$C$2:$C$96,MATCH($E77,施設情報!$B$2:$B$96,0))))</f>
        <v>057</v>
      </c>
      <c r="I77" s="139">
        <f t="shared" si="23"/>
        <v>46035</v>
      </c>
      <c r="J77" s="137" t="str">
        <f t="shared" si="24"/>
        <v>057-46035</v>
      </c>
      <c r="K77" s="137">
        <f t="shared" si="25"/>
        <v>0.375</v>
      </c>
      <c r="L77" s="137">
        <f t="shared" si="26"/>
        <v>0.70833333333333337</v>
      </c>
      <c r="M77" s="137">
        <f t="shared" si="27"/>
        <v>0</v>
      </c>
      <c r="N77" s="137">
        <f t="shared" si="27"/>
        <v>0</v>
      </c>
      <c r="O77" s="137">
        <f t="shared" si="27"/>
        <v>0</v>
      </c>
      <c r="P77" s="137">
        <f t="shared" si="27"/>
        <v>0</v>
      </c>
      <c r="Q77" s="137">
        <f t="shared" si="27"/>
        <v>0</v>
      </c>
      <c r="R77" s="137">
        <f t="shared" si="27"/>
        <v>0</v>
      </c>
      <c r="S77" s="137">
        <f t="shared" si="27"/>
        <v>0</v>
      </c>
      <c r="T77" s="137">
        <f t="shared" si="27"/>
        <v>0</v>
      </c>
      <c r="U77" s="137">
        <f t="shared" si="27"/>
        <v>0</v>
      </c>
      <c r="V77" s="137">
        <f t="shared" si="27"/>
        <v>100</v>
      </c>
      <c r="W77" s="137">
        <f t="shared" si="28"/>
        <v>100</v>
      </c>
      <c r="X77" s="137">
        <f t="shared" si="28"/>
        <v>100</v>
      </c>
      <c r="Y77" s="137">
        <f t="shared" si="28"/>
        <v>100</v>
      </c>
      <c r="Z77" s="137">
        <f t="shared" si="28"/>
        <v>100</v>
      </c>
      <c r="AA77" s="137">
        <f t="shared" si="28"/>
        <v>100</v>
      </c>
      <c r="AB77" s="137">
        <f t="shared" si="28"/>
        <v>100</v>
      </c>
      <c r="AC77" s="137">
        <f t="shared" si="28"/>
        <v>100</v>
      </c>
      <c r="AD77" s="137">
        <f t="shared" si="28"/>
        <v>0</v>
      </c>
      <c r="AE77" s="137">
        <f t="shared" si="28"/>
        <v>0</v>
      </c>
      <c r="AF77" s="137">
        <f t="shared" si="28"/>
        <v>0</v>
      </c>
      <c r="AG77" s="137">
        <f t="shared" si="28"/>
        <v>0</v>
      </c>
      <c r="AH77" s="137">
        <f t="shared" si="28"/>
        <v>0</v>
      </c>
      <c r="AI77" s="137">
        <f t="shared" si="28"/>
        <v>0</v>
      </c>
      <c r="AJ77" s="137">
        <f t="shared" si="28"/>
        <v>0</v>
      </c>
      <c r="AK77" s="136">
        <f ca="1">IF(AND(AND($AK$3&lt;=B77,B77&lt;=$AK$1),B77&lt;&gt;""),1,0)</f>
        <v>1</v>
      </c>
      <c r="AL77" s="136">
        <f>IF(OR(F77="工事・メンテ（共用可）",F77="要調整"),0.5,IF(F77="ヘリ訓練日",0.4,1))</f>
        <v>1</v>
      </c>
      <c r="AM77" s="136">
        <v>1</v>
      </c>
    </row>
    <row r="78" spans="1:39" ht="112.5">
      <c r="A78" s="148">
        <v>441</v>
      </c>
      <c r="B78" s="152">
        <v>46035</v>
      </c>
      <c r="C78" s="154">
        <v>9</v>
      </c>
      <c r="D78" s="154">
        <v>17</v>
      </c>
      <c r="E78" s="214" t="s">
        <v>81</v>
      </c>
      <c r="F78" s="207" t="s">
        <v>496</v>
      </c>
      <c r="G78" s="207" t="s">
        <v>497</v>
      </c>
      <c r="H78" s="138" t="str">
        <f>IF(OR(G78="中止",G78="取消"),"998",IF(ISNA(MATCH($E78,施設情報!$B$2:$B$96,0)),"999",INDEX(施設情報!$C$2:$C$96,MATCH($E78,施設情報!$B$2:$B$96,0))))</f>
        <v>058</v>
      </c>
      <c r="I78" s="139">
        <f t="shared" si="23"/>
        <v>46035</v>
      </c>
      <c r="J78" s="137" t="str">
        <f t="shared" si="24"/>
        <v>058-46035</v>
      </c>
      <c r="K78" s="137">
        <f t="shared" si="25"/>
        <v>0.375</v>
      </c>
      <c r="L78" s="137">
        <f t="shared" si="26"/>
        <v>0.70833333333333337</v>
      </c>
      <c r="M78" s="137">
        <f t="shared" si="27"/>
        <v>0</v>
      </c>
      <c r="N78" s="137">
        <f t="shared" si="27"/>
        <v>0</v>
      </c>
      <c r="O78" s="137">
        <f t="shared" si="27"/>
        <v>0</v>
      </c>
      <c r="P78" s="137">
        <f t="shared" si="27"/>
        <v>0</v>
      </c>
      <c r="Q78" s="137">
        <f t="shared" si="27"/>
        <v>0</v>
      </c>
      <c r="R78" s="137">
        <f t="shared" si="27"/>
        <v>0</v>
      </c>
      <c r="S78" s="137">
        <f t="shared" si="27"/>
        <v>0</v>
      </c>
      <c r="T78" s="137">
        <f t="shared" si="27"/>
        <v>0</v>
      </c>
      <c r="U78" s="137">
        <f t="shared" si="27"/>
        <v>0</v>
      </c>
      <c r="V78" s="137">
        <f t="shared" si="27"/>
        <v>100</v>
      </c>
      <c r="W78" s="137">
        <f t="shared" si="28"/>
        <v>100</v>
      </c>
      <c r="X78" s="137">
        <f t="shared" si="28"/>
        <v>100</v>
      </c>
      <c r="Y78" s="137">
        <f t="shared" si="28"/>
        <v>100</v>
      </c>
      <c r="Z78" s="137">
        <f t="shared" si="28"/>
        <v>100</v>
      </c>
      <c r="AA78" s="137">
        <f t="shared" si="28"/>
        <v>100</v>
      </c>
      <c r="AB78" s="137">
        <f t="shared" si="28"/>
        <v>100</v>
      </c>
      <c r="AC78" s="137">
        <f t="shared" si="28"/>
        <v>100</v>
      </c>
      <c r="AD78" s="137">
        <f t="shared" si="28"/>
        <v>0</v>
      </c>
      <c r="AE78" s="137">
        <f t="shared" si="28"/>
        <v>0</v>
      </c>
      <c r="AF78" s="137">
        <f t="shared" si="28"/>
        <v>0</v>
      </c>
      <c r="AG78" s="137">
        <f t="shared" si="28"/>
        <v>0</v>
      </c>
      <c r="AH78" s="137">
        <f t="shared" si="28"/>
        <v>0</v>
      </c>
      <c r="AI78" s="137">
        <f t="shared" si="28"/>
        <v>0</v>
      </c>
      <c r="AJ78" s="137">
        <f t="shared" si="28"/>
        <v>0</v>
      </c>
      <c r="AK78" s="136">
        <f ca="1">IF(AND(AND($AK$3&lt;=B78,B78&lt;=$AK$1),B78&lt;&gt;""),1,0)</f>
        <v>1</v>
      </c>
      <c r="AL78" s="136">
        <f>IF(OR(F78="工事・メンテ（共用可）",F78="要調整"),0.5,IF(F78="ヘリ訓練日",0.4,1))</f>
        <v>1</v>
      </c>
      <c r="AM78" s="136">
        <v>1</v>
      </c>
    </row>
    <row r="79" spans="1:39" ht="93.75">
      <c r="A79" s="148">
        <v>442</v>
      </c>
      <c r="B79" s="152">
        <v>46035</v>
      </c>
      <c r="C79" s="154">
        <v>9</v>
      </c>
      <c r="D79" s="154">
        <v>17</v>
      </c>
      <c r="E79" s="214" t="s">
        <v>82</v>
      </c>
      <c r="F79" s="207" t="s">
        <v>496</v>
      </c>
      <c r="G79" s="207" t="s">
        <v>497</v>
      </c>
      <c r="H79" s="138" t="str">
        <f>IF(OR(G79="中止",G79="取消"),"998",IF(ISNA(MATCH($E79,施設情報!$B$2:$B$96,0)),"999",INDEX(施設情報!$C$2:$C$96,MATCH($E79,施設情報!$B$2:$B$96,0))))</f>
        <v>059</v>
      </c>
      <c r="I79" s="139">
        <f t="shared" si="23"/>
        <v>46035</v>
      </c>
      <c r="J79" s="137" t="str">
        <f t="shared" si="24"/>
        <v>059-46035</v>
      </c>
      <c r="K79" s="137">
        <f t="shared" si="25"/>
        <v>0.375</v>
      </c>
      <c r="L79" s="137">
        <f t="shared" si="26"/>
        <v>0.70833333333333337</v>
      </c>
      <c r="M79" s="137">
        <f t="shared" si="27"/>
        <v>0</v>
      </c>
      <c r="N79" s="137">
        <f t="shared" si="27"/>
        <v>0</v>
      </c>
      <c r="O79" s="137">
        <f t="shared" si="27"/>
        <v>0</v>
      </c>
      <c r="P79" s="137">
        <f t="shared" si="27"/>
        <v>0</v>
      </c>
      <c r="Q79" s="137">
        <f t="shared" si="27"/>
        <v>0</v>
      </c>
      <c r="R79" s="137">
        <f t="shared" si="27"/>
        <v>0</v>
      </c>
      <c r="S79" s="137">
        <f t="shared" si="27"/>
        <v>0</v>
      </c>
      <c r="T79" s="137">
        <f t="shared" si="27"/>
        <v>0</v>
      </c>
      <c r="U79" s="137">
        <f t="shared" si="27"/>
        <v>0</v>
      </c>
      <c r="V79" s="137">
        <f t="shared" si="27"/>
        <v>100</v>
      </c>
      <c r="W79" s="137">
        <f t="shared" si="28"/>
        <v>100</v>
      </c>
      <c r="X79" s="137">
        <f t="shared" si="28"/>
        <v>100</v>
      </c>
      <c r="Y79" s="137">
        <f t="shared" si="28"/>
        <v>100</v>
      </c>
      <c r="Z79" s="137">
        <f t="shared" si="28"/>
        <v>100</v>
      </c>
      <c r="AA79" s="137">
        <f t="shared" si="28"/>
        <v>100</v>
      </c>
      <c r="AB79" s="137">
        <f t="shared" si="28"/>
        <v>100</v>
      </c>
      <c r="AC79" s="137">
        <f t="shared" si="28"/>
        <v>100</v>
      </c>
      <c r="AD79" s="137">
        <f t="shared" si="28"/>
        <v>0</v>
      </c>
      <c r="AE79" s="137">
        <f t="shared" si="28"/>
        <v>0</v>
      </c>
      <c r="AF79" s="137">
        <f t="shared" si="28"/>
        <v>0</v>
      </c>
      <c r="AG79" s="137">
        <f t="shared" si="28"/>
        <v>0</v>
      </c>
      <c r="AH79" s="137">
        <f t="shared" si="28"/>
        <v>0</v>
      </c>
      <c r="AI79" s="137">
        <f t="shared" si="28"/>
        <v>0</v>
      </c>
      <c r="AJ79" s="137">
        <f t="shared" si="28"/>
        <v>0</v>
      </c>
      <c r="AK79" s="136">
        <f ca="1">IF(AND(AND($AK$3&lt;=B79,B79&lt;=$AK$1),B79&lt;&gt;""),1,0)</f>
        <v>1</v>
      </c>
      <c r="AL79" s="136">
        <f>IF(OR(F79="工事・メンテ（共用可）",F79="要調整"),0.5,IF(F79="ヘリ訓練日",0.4,1))</f>
        <v>1</v>
      </c>
      <c r="AM79" s="136">
        <v>1</v>
      </c>
    </row>
    <row r="80" spans="1:39" ht="93.75">
      <c r="A80" s="148">
        <v>443</v>
      </c>
      <c r="B80" s="152">
        <v>46035</v>
      </c>
      <c r="C80" s="154">
        <v>9</v>
      </c>
      <c r="D80" s="154">
        <v>17</v>
      </c>
      <c r="E80" s="214" t="s">
        <v>83</v>
      </c>
      <c r="F80" s="207" t="s">
        <v>496</v>
      </c>
      <c r="G80" s="207" t="s">
        <v>497</v>
      </c>
      <c r="H80" s="138" t="str">
        <f>IF(OR(G80="中止",G80="取消"),"998",IF(ISNA(MATCH($E80,施設情報!$B$2:$B$96,0)),"999",INDEX(施設情報!$C$2:$C$96,MATCH($E80,施設情報!$B$2:$B$96,0))))</f>
        <v>060</v>
      </c>
      <c r="I80" s="139">
        <f t="shared" si="23"/>
        <v>46035</v>
      </c>
      <c r="J80" s="137" t="str">
        <f t="shared" si="24"/>
        <v>060-46035</v>
      </c>
      <c r="K80" s="137">
        <f t="shared" si="25"/>
        <v>0.375</v>
      </c>
      <c r="L80" s="137">
        <f t="shared" si="26"/>
        <v>0.70833333333333337</v>
      </c>
      <c r="M80" s="137">
        <f t="shared" si="27"/>
        <v>0</v>
      </c>
      <c r="N80" s="137">
        <f t="shared" si="27"/>
        <v>0</v>
      </c>
      <c r="O80" s="137">
        <f t="shared" si="27"/>
        <v>0</v>
      </c>
      <c r="P80" s="137">
        <f t="shared" si="27"/>
        <v>0</v>
      </c>
      <c r="Q80" s="137">
        <f t="shared" si="27"/>
        <v>0</v>
      </c>
      <c r="R80" s="137">
        <f t="shared" si="27"/>
        <v>0</v>
      </c>
      <c r="S80" s="137">
        <f t="shared" si="27"/>
        <v>0</v>
      </c>
      <c r="T80" s="137">
        <f t="shared" si="27"/>
        <v>0</v>
      </c>
      <c r="U80" s="137">
        <f t="shared" si="27"/>
        <v>0</v>
      </c>
      <c r="V80" s="137">
        <f t="shared" si="27"/>
        <v>100</v>
      </c>
      <c r="W80" s="137">
        <f t="shared" si="28"/>
        <v>100</v>
      </c>
      <c r="X80" s="137">
        <f t="shared" si="28"/>
        <v>100</v>
      </c>
      <c r="Y80" s="137">
        <f t="shared" si="28"/>
        <v>100</v>
      </c>
      <c r="Z80" s="137">
        <f t="shared" si="28"/>
        <v>100</v>
      </c>
      <c r="AA80" s="137">
        <f t="shared" si="28"/>
        <v>100</v>
      </c>
      <c r="AB80" s="137">
        <f t="shared" si="28"/>
        <v>100</v>
      </c>
      <c r="AC80" s="137">
        <f t="shared" si="28"/>
        <v>100</v>
      </c>
      <c r="AD80" s="137">
        <f t="shared" si="28"/>
        <v>0</v>
      </c>
      <c r="AE80" s="137">
        <f t="shared" si="28"/>
        <v>0</v>
      </c>
      <c r="AF80" s="137">
        <f t="shared" si="28"/>
        <v>0</v>
      </c>
      <c r="AG80" s="137">
        <f t="shared" si="28"/>
        <v>0</v>
      </c>
      <c r="AH80" s="137">
        <f t="shared" si="28"/>
        <v>0</v>
      </c>
      <c r="AI80" s="137">
        <f t="shared" si="28"/>
        <v>0</v>
      </c>
      <c r="AJ80" s="137">
        <f t="shared" si="28"/>
        <v>0</v>
      </c>
      <c r="AK80" s="136">
        <f ca="1">IF(AND(AND($AK$3&lt;=B80,B80&lt;=$AK$1),B80&lt;&gt;""),1,0)</f>
        <v>1</v>
      </c>
      <c r="AL80" s="136">
        <f>IF(OR(F80="工事・メンテ（共用可）",F80="要調整"),0.5,IF(F80="ヘリ訓練日",0.4,1))</f>
        <v>1</v>
      </c>
      <c r="AM80" s="136">
        <v>1</v>
      </c>
    </row>
    <row r="81" spans="1:39" ht="56.25">
      <c r="A81" s="148">
        <v>444</v>
      </c>
      <c r="B81" s="152">
        <v>46035</v>
      </c>
      <c r="C81" s="154">
        <v>9</v>
      </c>
      <c r="D81" s="154">
        <v>17</v>
      </c>
      <c r="E81" s="214" t="s">
        <v>84</v>
      </c>
      <c r="F81" s="207" t="s">
        <v>97</v>
      </c>
      <c r="G81" s="207" t="s">
        <v>497</v>
      </c>
      <c r="H81" s="138" t="str">
        <f>IF(OR(G81="中止",G81="取消"),"998",IF(ISNA(MATCH($E81,施設情報!$B$2:$B$96,0)),"999",INDEX(施設情報!$C$2:$C$96,MATCH($E81,施設情報!$B$2:$B$96,0))))</f>
        <v>067</v>
      </c>
      <c r="I81" s="139">
        <f t="shared" si="23"/>
        <v>46035</v>
      </c>
      <c r="J81" s="137" t="str">
        <f t="shared" si="24"/>
        <v>067-46035</v>
      </c>
      <c r="K81" s="137">
        <f t="shared" si="25"/>
        <v>0.375</v>
      </c>
      <c r="L81" s="137">
        <f t="shared" si="26"/>
        <v>0.70833333333333337</v>
      </c>
      <c r="M81" s="137">
        <f t="shared" si="27"/>
        <v>0</v>
      </c>
      <c r="N81" s="137">
        <f t="shared" si="27"/>
        <v>0</v>
      </c>
      <c r="O81" s="137">
        <f t="shared" si="27"/>
        <v>0</v>
      </c>
      <c r="P81" s="137">
        <f t="shared" si="27"/>
        <v>0</v>
      </c>
      <c r="Q81" s="137">
        <f t="shared" si="27"/>
        <v>0</v>
      </c>
      <c r="R81" s="137">
        <f t="shared" si="27"/>
        <v>0</v>
      </c>
      <c r="S81" s="137">
        <f t="shared" si="27"/>
        <v>0</v>
      </c>
      <c r="T81" s="137">
        <f t="shared" si="27"/>
        <v>0</v>
      </c>
      <c r="U81" s="137">
        <f t="shared" si="27"/>
        <v>0</v>
      </c>
      <c r="V81" s="137">
        <f t="shared" si="27"/>
        <v>50</v>
      </c>
      <c r="W81" s="137">
        <f t="shared" si="28"/>
        <v>50</v>
      </c>
      <c r="X81" s="137">
        <f t="shared" si="28"/>
        <v>50</v>
      </c>
      <c r="Y81" s="137">
        <f t="shared" si="28"/>
        <v>50</v>
      </c>
      <c r="Z81" s="137">
        <f t="shared" si="28"/>
        <v>50</v>
      </c>
      <c r="AA81" s="137">
        <f t="shared" si="28"/>
        <v>50</v>
      </c>
      <c r="AB81" s="137">
        <f t="shared" si="28"/>
        <v>50</v>
      </c>
      <c r="AC81" s="137">
        <f t="shared" si="28"/>
        <v>50</v>
      </c>
      <c r="AD81" s="137">
        <f t="shared" si="28"/>
        <v>0</v>
      </c>
      <c r="AE81" s="137">
        <f t="shared" si="28"/>
        <v>0</v>
      </c>
      <c r="AF81" s="137">
        <f t="shared" si="28"/>
        <v>0</v>
      </c>
      <c r="AG81" s="137">
        <f t="shared" si="28"/>
        <v>0</v>
      </c>
      <c r="AH81" s="137">
        <f t="shared" si="28"/>
        <v>0</v>
      </c>
      <c r="AI81" s="137">
        <f t="shared" si="28"/>
        <v>0</v>
      </c>
      <c r="AJ81" s="137">
        <f t="shared" si="28"/>
        <v>0</v>
      </c>
      <c r="AK81" s="136">
        <f ca="1">IF(AND(AND($AK$3&lt;=B81,B81&lt;=$AK$1),B81&lt;&gt;""),1,0)</f>
        <v>1</v>
      </c>
      <c r="AL81" s="136">
        <f>IF(OR(F81="工事・メンテ（共用可）",F81="要調整"),0.5,IF(F81="ヘリ訓練日",0.4,1))</f>
        <v>0.5</v>
      </c>
      <c r="AM81" s="136">
        <v>0.5</v>
      </c>
    </row>
    <row r="82" spans="1:39" ht="56.25">
      <c r="A82" s="148">
        <v>445</v>
      </c>
      <c r="B82" s="152">
        <v>46035</v>
      </c>
      <c r="C82" s="154">
        <v>9</v>
      </c>
      <c r="D82" s="154">
        <v>17</v>
      </c>
      <c r="E82" s="214" t="s">
        <v>85</v>
      </c>
      <c r="F82" s="207" t="s">
        <v>97</v>
      </c>
      <c r="G82" s="207" t="s">
        <v>497</v>
      </c>
      <c r="H82" s="138" t="str">
        <f>IF(OR(G82="中止",G82="取消"),"998",IF(ISNA(MATCH($E82,施設情報!$B$2:$B$96,0)),"999",INDEX(施設情報!$C$2:$C$96,MATCH($E82,施設情報!$B$2:$B$96,0))))</f>
        <v>065</v>
      </c>
      <c r="I82" s="139">
        <f t="shared" si="23"/>
        <v>46035</v>
      </c>
      <c r="J82" s="137" t="str">
        <f t="shared" si="24"/>
        <v>065-46035</v>
      </c>
      <c r="K82" s="137">
        <f t="shared" si="25"/>
        <v>0.375</v>
      </c>
      <c r="L82" s="137">
        <f t="shared" si="26"/>
        <v>0.70833333333333337</v>
      </c>
      <c r="M82" s="137">
        <f t="shared" si="27"/>
        <v>0</v>
      </c>
      <c r="N82" s="137">
        <f t="shared" si="27"/>
        <v>0</v>
      </c>
      <c r="O82" s="137">
        <f t="shared" si="27"/>
        <v>0</v>
      </c>
      <c r="P82" s="137">
        <f t="shared" si="27"/>
        <v>0</v>
      </c>
      <c r="Q82" s="137">
        <f t="shared" si="27"/>
        <v>0</v>
      </c>
      <c r="R82" s="137">
        <f t="shared" si="27"/>
        <v>0</v>
      </c>
      <c r="S82" s="137">
        <f t="shared" si="27"/>
        <v>0</v>
      </c>
      <c r="T82" s="137">
        <f t="shared" si="27"/>
        <v>0</v>
      </c>
      <c r="U82" s="137">
        <f t="shared" si="27"/>
        <v>0</v>
      </c>
      <c r="V82" s="137">
        <f t="shared" si="27"/>
        <v>50</v>
      </c>
      <c r="W82" s="137">
        <f t="shared" si="28"/>
        <v>50</v>
      </c>
      <c r="X82" s="137">
        <f t="shared" si="28"/>
        <v>50</v>
      </c>
      <c r="Y82" s="137">
        <f t="shared" si="28"/>
        <v>50</v>
      </c>
      <c r="Z82" s="137">
        <f t="shared" si="28"/>
        <v>50</v>
      </c>
      <c r="AA82" s="137">
        <f t="shared" si="28"/>
        <v>50</v>
      </c>
      <c r="AB82" s="137">
        <f t="shared" si="28"/>
        <v>50</v>
      </c>
      <c r="AC82" s="137">
        <f t="shared" si="28"/>
        <v>50</v>
      </c>
      <c r="AD82" s="137">
        <f t="shared" si="28"/>
        <v>0</v>
      </c>
      <c r="AE82" s="137">
        <f t="shared" si="28"/>
        <v>0</v>
      </c>
      <c r="AF82" s="137">
        <f t="shared" si="28"/>
        <v>0</v>
      </c>
      <c r="AG82" s="137">
        <f t="shared" si="28"/>
        <v>0</v>
      </c>
      <c r="AH82" s="137">
        <f t="shared" si="28"/>
        <v>0</v>
      </c>
      <c r="AI82" s="137">
        <f t="shared" si="28"/>
        <v>0</v>
      </c>
      <c r="AJ82" s="137">
        <f t="shared" si="28"/>
        <v>0</v>
      </c>
      <c r="AK82" s="136">
        <f ca="1">IF(AND(AND($AK$3&lt;=B82,B82&lt;=$AK$1),B82&lt;&gt;""),1,0)</f>
        <v>1</v>
      </c>
      <c r="AL82" s="136">
        <f>IF(OR(F82="工事・メンテ（共用可）",F82="要調整"),0.5,IF(F82="ヘリ訓練日",0.4,1))</f>
        <v>0.5</v>
      </c>
      <c r="AM82" s="136">
        <v>0.5</v>
      </c>
    </row>
    <row r="83" spans="1:39" ht="56.25">
      <c r="A83" s="148">
        <v>446</v>
      </c>
      <c r="B83" s="152">
        <v>46035</v>
      </c>
      <c r="C83" s="154">
        <v>9</v>
      </c>
      <c r="D83" s="154">
        <v>17</v>
      </c>
      <c r="E83" s="214" t="s">
        <v>86</v>
      </c>
      <c r="F83" s="207" t="s">
        <v>97</v>
      </c>
      <c r="G83" s="207" t="s">
        <v>497</v>
      </c>
      <c r="H83" s="138" t="str">
        <f>IF(OR(G83="中止",G83="取消"),"998",IF(ISNA(MATCH($E83,施設情報!$B$2:$B$96,0)),"999",INDEX(施設情報!$C$2:$C$96,MATCH($E83,施設情報!$B$2:$B$96,0))))</f>
        <v>066</v>
      </c>
      <c r="I83" s="139">
        <f t="shared" si="23"/>
        <v>46035</v>
      </c>
      <c r="J83" s="137" t="str">
        <f t="shared" si="24"/>
        <v>066-46035</v>
      </c>
      <c r="K83" s="137">
        <f t="shared" si="25"/>
        <v>0.375</v>
      </c>
      <c r="L83" s="137">
        <f t="shared" si="26"/>
        <v>0.70833333333333337</v>
      </c>
      <c r="M83" s="137">
        <f t="shared" si="27"/>
        <v>0</v>
      </c>
      <c r="N83" s="137">
        <f t="shared" si="27"/>
        <v>0</v>
      </c>
      <c r="O83" s="137">
        <f t="shared" si="27"/>
        <v>0</v>
      </c>
      <c r="P83" s="137">
        <f t="shared" si="27"/>
        <v>0</v>
      </c>
      <c r="Q83" s="137">
        <f t="shared" si="27"/>
        <v>0</v>
      </c>
      <c r="R83" s="137">
        <f t="shared" si="27"/>
        <v>0</v>
      </c>
      <c r="S83" s="137">
        <f t="shared" si="27"/>
        <v>0</v>
      </c>
      <c r="T83" s="137">
        <f t="shared" si="27"/>
        <v>0</v>
      </c>
      <c r="U83" s="137">
        <f t="shared" si="27"/>
        <v>0</v>
      </c>
      <c r="V83" s="137">
        <f t="shared" si="27"/>
        <v>50</v>
      </c>
      <c r="W83" s="137">
        <f t="shared" si="28"/>
        <v>50</v>
      </c>
      <c r="X83" s="137">
        <f t="shared" si="28"/>
        <v>50</v>
      </c>
      <c r="Y83" s="137">
        <f t="shared" si="28"/>
        <v>50</v>
      </c>
      <c r="Z83" s="137">
        <f t="shared" si="28"/>
        <v>50</v>
      </c>
      <c r="AA83" s="137">
        <f t="shared" si="28"/>
        <v>50</v>
      </c>
      <c r="AB83" s="137">
        <f t="shared" si="28"/>
        <v>50</v>
      </c>
      <c r="AC83" s="137">
        <f t="shared" si="28"/>
        <v>50</v>
      </c>
      <c r="AD83" s="137">
        <f t="shared" si="28"/>
        <v>0</v>
      </c>
      <c r="AE83" s="137">
        <f t="shared" si="28"/>
        <v>0</v>
      </c>
      <c r="AF83" s="137">
        <f t="shared" si="28"/>
        <v>0</v>
      </c>
      <c r="AG83" s="137">
        <f t="shared" si="28"/>
        <v>0</v>
      </c>
      <c r="AH83" s="137">
        <f t="shared" si="28"/>
        <v>0</v>
      </c>
      <c r="AI83" s="137">
        <f t="shared" si="28"/>
        <v>0</v>
      </c>
      <c r="AJ83" s="137">
        <f t="shared" si="28"/>
        <v>0</v>
      </c>
      <c r="AK83" s="136">
        <f ca="1">IF(AND(AND($AK$3&lt;=B83,B83&lt;=$AK$1),B83&lt;&gt;""),1,0)</f>
        <v>1</v>
      </c>
      <c r="AL83" s="136">
        <f>IF(OR(F83="工事・メンテ（共用可）",F83="要調整"),0.5,IF(F83="ヘリ訓練日",0.4,1))</f>
        <v>0.5</v>
      </c>
      <c r="AM83" s="136">
        <v>0.5</v>
      </c>
    </row>
    <row r="84" spans="1:39" ht="37.5">
      <c r="A84" s="148">
        <v>447</v>
      </c>
      <c r="B84" s="152">
        <v>46035</v>
      </c>
      <c r="C84" s="154">
        <v>9</v>
      </c>
      <c r="D84" s="154">
        <v>17</v>
      </c>
      <c r="E84" s="214" t="s">
        <v>87</v>
      </c>
      <c r="F84" s="207" t="s">
        <v>496</v>
      </c>
      <c r="G84" s="207" t="s">
        <v>497</v>
      </c>
      <c r="H84" s="138" t="str">
        <f>IF(OR(G84="中止",G84="取消"),"998",IF(ISNA(MATCH($E84,施設情報!$B$2:$B$96,0)),"999",INDEX(施設情報!$C$2:$C$96,MATCH($E84,施設情報!$B$2:$B$96,0))))</f>
        <v>068</v>
      </c>
      <c r="I84" s="139">
        <f t="shared" si="23"/>
        <v>46035</v>
      </c>
      <c r="J84" s="137" t="str">
        <f t="shared" si="24"/>
        <v>068-46035</v>
      </c>
      <c r="K84" s="137">
        <f t="shared" si="25"/>
        <v>0.375</v>
      </c>
      <c r="L84" s="137">
        <f t="shared" si="26"/>
        <v>0.70833333333333337</v>
      </c>
      <c r="M84" s="137">
        <f t="shared" si="27"/>
        <v>0</v>
      </c>
      <c r="N84" s="137">
        <f t="shared" si="27"/>
        <v>0</v>
      </c>
      <c r="O84" s="137">
        <f t="shared" si="27"/>
        <v>0</v>
      </c>
      <c r="P84" s="137">
        <f t="shared" si="27"/>
        <v>0</v>
      </c>
      <c r="Q84" s="137">
        <f t="shared" si="27"/>
        <v>0</v>
      </c>
      <c r="R84" s="137">
        <f t="shared" si="27"/>
        <v>0</v>
      </c>
      <c r="S84" s="137">
        <f t="shared" si="27"/>
        <v>0</v>
      </c>
      <c r="T84" s="137">
        <f t="shared" si="27"/>
        <v>0</v>
      </c>
      <c r="U84" s="137">
        <f t="shared" si="27"/>
        <v>0</v>
      </c>
      <c r="V84" s="137">
        <f t="shared" si="27"/>
        <v>100</v>
      </c>
      <c r="W84" s="137">
        <f t="shared" si="28"/>
        <v>100</v>
      </c>
      <c r="X84" s="137">
        <f t="shared" si="28"/>
        <v>100</v>
      </c>
      <c r="Y84" s="137">
        <f t="shared" si="28"/>
        <v>100</v>
      </c>
      <c r="Z84" s="137">
        <f t="shared" si="28"/>
        <v>100</v>
      </c>
      <c r="AA84" s="137">
        <f t="shared" si="28"/>
        <v>100</v>
      </c>
      <c r="AB84" s="137">
        <f t="shared" si="28"/>
        <v>100</v>
      </c>
      <c r="AC84" s="137">
        <f t="shared" si="28"/>
        <v>100</v>
      </c>
      <c r="AD84" s="137">
        <f t="shared" si="28"/>
        <v>0</v>
      </c>
      <c r="AE84" s="137">
        <f t="shared" si="28"/>
        <v>0</v>
      </c>
      <c r="AF84" s="137">
        <f t="shared" si="28"/>
        <v>0</v>
      </c>
      <c r="AG84" s="137">
        <f t="shared" si="28"/>
        <v>0</v>
      </c>
      <c r="AH84" s="137">
        <f t="shared" si="28"/>
        <v>0</v>
      </c>
      <c r="AI84" s="137">
        <f t="shared" si="28"/>
        <v>0</v>
      </c>
      <c r="AJ84" s="137">
        <f t="shared" si="28"/>
        <v>0</v>
      </c>
      <c r="AK84" s="136">
        <f ca="1">IF(AND(AND($AK$3&lt;=B84,B84&lt;=$AK$1),B84&lt;&gt;""),1,0)</f>
        <v>1</v>
      </c>
      <c r="AL84" s="136">
        <f>IF(OR(F84="工事・メンテ（共用可）",F84="要調整"),0.5,IF(F84="ヘリ訓練日",0.4,1))</f>
        <v>1</v>
      </c>
      <c r="AM84" s="136">
        <v>1</v>
      </c>
    </row>
    <row r="85" spans="1:39" ht="37.5">
      <c r="A85" s="148">
        <v>448</v>
      </c>
      <c r="B85" s="152">
        <v>46035</v>
      </c>
      <c r="C85" s="154">
        <v>9</v>
      </c>
      <c r="D85" s="154">
        <v>17</v>
      </c>
      <c r="E85" s="214" t="s">
        <v>88</v>
      </c>
      <c r="F85" s="207" t="s">
        <v>97</v>
      </c>
      <c r="G85" s="207" t="s">
        <v>497</v>
      </c>
      <c r="H85" s="138" t="str">
        <f>IF(OR(G85="中止",G85="取消"),"998",IF(ISNA(MATCH($E85,施設情報!$B$2:$B$96,0)),"999",INDEX(施設情報!$C$2:$C$96,MATCH($E85,施設情報!$B$2:$B$96,0))))</f>
        <v>063</v>
      </c>
      <c r="I85" s="139">
        <f t="shared" si="23"/>
        <v>46035</v>
      </c>
      <c r="J85" s="137" t="str">
        <f t="shared" si="24"/>
        <v>063-46035</v>
      </c>
      <c r="K85" s="137">
        <f t="shared" si="25"/>
        <v>0.375</v>
      </c>
      <c r="L85" s="137">
        <f t="shared" si="26"/>
        <v>0.70833333333333337</v>
      </c>
      <c r="M85" s="137">
        <f t="shared" ref="M85:V94" si="29">IF(AND(M$3&gt;=$K85,M$3&lt;$L85),100*$AM85,0)</f>
        <v>0</v>
      </c>
      <c r="N85" s="137">
        <f t="shared" si="29"/>
        <v>0</v>
      </c>
      <c r="O85" s="137">
        <f t="shared" si="29"/>
        <v>0</v>
      </c>
      <c r="P85" s="137">
        <f t="shared" si="29"/>
        <v>0</v>
      </c>
      <c r="Q85" s="137">
        <f t="shared" si="29"/>
        <v>0</v>
      </c>
      <c r="R85" s="137">
        <f t="shared" si="29"/>
        <v>0</v>
      </c>
      <c r="S85" s="137">
        <f t="shared" si="29"/>
        <v>0</v>
      </c>
      <c r="T85" s="137">
        <f t="shared" si="29"/>
        <v>0</v>
      </c>
      <c r="U85" s="137">
        <f t="shared" si="29"/>
        <v>0</v>
      </c>
      <c r="V85" s="137">
        <f t="shared" si="29"/>
        <v>50</v>
      </c>
      <c r="W85" s="137">
        <f t="shared" ref="W85:AJ94" si="30">IF(AND(W$3&gt;=$K85,W$3&lt;$L85),100*$AM85,0)</f>
        <v>50</v>
      </c>
      <c r="X85" s="137">
        <f t="shared" si="30"/>
        <v>50</v>
      </c>
      <c r="Y85" s="137">
        <f t="shared" si="30"/>
        <v>50</v>
      </c>
      <c r="Z85" s="137">
        <f t="shared" si="30"/>
        <v>50</v>
      </c>
      <c r="AA85" s="137">
        <f t="shared" si="30"/>
        <v>50</v>
      </c>
      <c r="AB85" s="137">
        <f t="shared" si="30"/>
        <v>50</v>
      </c>
      <c r="AC85" s="137">
        <f t="shared" si="30"/>
        <v>50</v>
      </c>
      <c r="AD85" s="137">
        <f t="shared" si="30"/>
        <v>0</v>
      </c>
      <c r="AE85" s="137">
        <f t="shared" si="30"/>
        <v>0</v>
      </c>
      <c r="AF85" s="137">
        <f t="shared" si="30"/>
        <v>0</v>
      </c>
      <c r="AG85" s="137">
        <f t="shared" si="30"/>
        <v>0</v>
      </c>
      <c r="AH85" s="137">
        <f t="shared" si="30"/>
        <v>0</v>
      </c>
      <c r="AI85" s="137">
        <f t="shared" si="30"/>
        <v>0</v>
      </c>
      <c r="AJ85" s="137">
        <f t="shared" si="30"/>
        <v>0</v>
      </c>
      <c r="AK85" s="136">
        <f ca="1">IF(AND(AND($AK$3&lt;=B85,B85&lt;=$AK$1),B85&lt;&gt;""),1,0)</f>
        <v>1</v>
      </c>
      <c r="AL85" s="136">
        <f>IF(OR(F85="工事・メンテ（共用可）",F85="要調整"),0.5,IF(F85="ヘリ訓練日",0.4,1))</f>
        <v>0.5</v>
      </c>
      <c r="AM85" s="136">
        <v>0.5</v>
      </c>
    </row>
    <row r="86" spans="1:39" ht="37.5">
      <c r="A86" s="148">
        <v>449</v>
      </c>
      <c r="B86" s="152">
        <v>46035</v>
      </c>
      <c r="C86" s="154">
        <v>9</v>
      </c>
      <c r="D86" s="154">
        <v>17</v>
      </c>
      <c r="E86" s="214" t="s">
        <v>89</v>
      </c>
      <c r="F86" s="207" t="s">
        <v>97</v>
      </c>
      <c r="G86" s="207" t="s">
        <v>497</v>
      </c>
      <c r="H86" s="138" t="str">
        <f>IF(OR(G86="中止",G86="取消"),"998",IF(ISNA(MATCH($E86,施設情報!$B$2:$B$96,0)),"999",INDEX(施設情報!$C$2:$C$96,MATCH($E86,施設情報!$B$2:$B$96,0))))</f>
        <v>064</v>
      </c>
      <c r="I86" s="139">
        <f t="shared" si="23"/>
        <v>46035</v>
      </c>
      <c r="J86" s="137" t="str">
        <f t="shared" si="24"/>
        <v>064-46035</v>
      </c>
      <c r="K86" s="137">
        <f t="shared" si="25"/>
        <v>0.375</v>
      </c>
      <c r="L86" s="137">
        <f t="shared" si="26"/>
        <v>0.70833333333333337</v>
      </c>
      <c r="M86" s="137">
        <f t="shared" si="29"/>
        <v>0</v>
      </c>
      <c r="N86" s="137">
        <f t="shared" si="29"/>
        <v>0</v>
      </c>
      <c r="O86" s="137">
        <f t="shared" si="29"/>
        <v>0</v>
      </c>
      <c r="P86" s="137">
        <f t="shared" si="29"/>
        <v>0</v>
      </c>
      <c r="Q86" s="137">
        <f t="shared" si="29"/>
        <v>0</v>
      </c>
      <c r="R86" s="137">
        <f t="shared" si="29"/>
        <v>0</v>
      </c>
      <c r="S86" s="137">
        <f t="shared" si="29"/>
        <v>0</v>
      </c>
      <c r="T86" s="137">
        <f t="shared" si="29"/>
        <v>0</v>
      </c>
      <c r="U86" s="137">
        <f t="shared" si="29"/>
        <v>0</v>
      </c>
      <c r="V86" s="137">
        <f t="shared" si="29"/>
        <v>50</v>
      </c>
      <c r="W86" s="137">
        <f t="shared" si="30"/>
        <v>50</v>
      </c>
      <c r="X86" s="137">
        <f t="shared" si="30"/>
        <v>50</v>
      </c>
      <c r="Y86" s="137">
        <f t="shared" si="30"/>
        <v>50</v>
      </c>
      <c r="Z86" s="137">
        <f t="shared" si="30"/>
        <v>50</v>
      </c>
      <c r="AA86" s="137">
        <f t="shared" si="30"/>
        <v>50</v>
      </c>
      <c r="AB86" s="137">
        <f t="shared" si="30"/>
        <v>50</v>
      </c>
      <c r="AC86" s="137">
        <f t="shared" si="30"/>
        <v>50</v>
      </c>
      <c r="AD86" s="137">
        <f t="shared" si="30"/>
        <v>0</v>
      </c>
      <c r="AE86" s="137">
        <f t="shared" si="30"/>
        <v>0</v>
      </c>
      <c r="AF86" s="137">
        <f t="shared" si="30"/>
        <v>0</v>
      </c>
      <c r="AG86" s="137">
        <f t="shared" si="30"/>
        <v>0</v>
      </c>
      <c r="AH86" s="137">
        <f t="shared" si="30"/>
        <v>0</v>
      </c>
      <c r="AI86" s="137">
        <f t="shared" si="30"/>
        <v>0</v>
      </c>
      <c r="AJ86" s="137">
        <f t="shared" si="30"/>
        <v>0</v>
      </c>
      <c r="AK86" s="136">
        <f ca="1">IF(AND(AND($AK$3&lt;=B86,B86&lt;=$AK$1),B86&lt;&gt;""),1,0)</f>
        <v>1</v>
      </c>
      <c r="AL86" s="136">
        <f>IF(OR(F86="工事・メンテ（共用可）",F86="要調整"),0.5,IF(F86="ヘリ訓練日",0.4,1))</f>
        <v>0.5</v>
      </c>
      <c r="AM86" s="136">
        <v>0.5</v>
      </c>
    </row>
    <row r="87" spans="1:39" ht="37.5">
      <c r="A87" s="148">
        <v>450</v>
      </c>
      <c r="B87" s="152">
        <v>46035</v>
      </c>
      <c r="C87" s="154">
        <v>9</v>
      </c>
      <c r="D87" s="154">
        <v>17</v>
      </c>
      <c r="E87" s="214" t="s">
        <v>90</v>
      </c>
      <c r="F87" s="207" t="s">
        <v>496</v>
      </c>
      <c r="G87" s="207" t="s">
        <v>497</v>
      </c>
      <c r="H87" s="138" t="str">
        <f>IF(OR(G87="中止",G87="取消"),"998",IF(ISNA(MATCH($E87,施設情報!$B$2:$B$96,0)),"999",INDEX(施設情報!$C$2:$C$96,MATCH($E87,施設情報!$B$2:$B$96,0))))</f>
        <v>019</v>
      </c>
      <c r="I87" s="139">
        <f t="shared" si="23"/>
        <v>46035</v>
      </c>
      <c r="J87" s="137" t="str">
        <f t="shared" si="24"/>
        <v>019-46035</v>
      </c>
      <c r="K87" s="137">
        <f t="shared" si="25"/>
        <v>0.375</v>
      </c>
      <c r="L87" s="137">
        <f t="shared" si="26"/>
        <v>0.70833333333333337</v>
      </c>
      <c r="M87" s="137">
        <f t="shared" si="29"/>
        <v>0</v>
      </c>
      <c r="N87" s="137">
        <f t="shared" si="29"/>
        <v>0</v>
      </c>
      <c r="O87" s="137">
        <f t="shared" si="29"/>
        <v>0</v>
      </c>
      <c r="P87" s="137">
        <f t="shared" si="29"/>
        <v>0</v>
      </c>
      <c r="Q87" s="137">
        <f t="shared" si="29"/>
        <v>0</v>
      </c>
      <c r="R87" s="137">
        <f t="shared" si="29"/>
        <v>0</v>
      </c>
      <c r="S87" s="137">
        <f t="shared" si="29"/>
        <v>0</v>
      </c>
      <c r="T87" s="137">
        <f t="shared" si="29"/>
        <v>0</v>
      </c>
      <c r="U87" s="137">
        <f t="shared" si="29"/>
        <v>0</v>
      </c>
      <c r="V87" s="137">
        <f t="shared" si="29"/>
        <v>100</v>
      </c>
      <c r="W87" s="137">
        <f t="shared" si="30"/>
        <v>100</v>
      </c>
      <c r="X87" s="137">
        <f t="shared" si="30"/>
        <v>100</v>
      </c>
      <c r="Y87" s="137">
        <f t="shared" si="30"/>
        <v>100</v>
      </c>
      <c r="Z87" s="137">
        <f t="shared" si="30"/>
        <v>100</v>
      </c>
      <c r="AA87" s="137">
        <f t="shared" si="30"/>
        <v>100</v>
      </c>
      <c r="AB87" s="137">
        <f t="shared" si="30"/>
        <v>100</v>
      </c>
      <c r="AC87" s="137">
        <f t="shared" si="30"/>
        <v>100</v>
      </c>
      <c r="AD87" s="137">
        <f t="shared" si="30"/>
        <v>0</v>
      </c>
      <c r="AE87" s="137">
        <f t="shared" si="30"/>
        <v>0</v>
      </c>
      <c r="AF87" s="137">
        <f t="shared" si="30"/>
        <v>0</v>
      </c>
      <c r="AG87" s="137">
        <f t="shared" si="30"/>
        <v>0</v>
      </c>
      <c r="AH87" s="137">
        <f t="shared" si="30"/>
        <v>0</v>
      </c>
      <c r="AI87" s="137">
        <f t="shared" si="30"/>
        <v>0</v>
      </c>
      <c r="AJ87" s="137">
        <f t="shared" si="30"/>
        <v>0</v>
      </c>
      <c r="AK87" s="136">
        <f ca="1">IF(AND(AND($AK$3&lt;=B87,B87&lt;=$AK$1),B87&lt;&gt;""),1,0)</f>
        <v>1</v>
      </c>
      <c r="AL87" s="136">
        <f>IF(OR(F87="工事・メンテ（共用可）",F87="要調整"),0.5,IF(F87="ヘリ訓練日",0.4,1))</f>
        <v>1</v>
      </c>
      <c r="AM87" s="136">
        <v>1</v>
      </c>
    </row>
    <row r="88" spans="1:39" ht="37.5">
      <c r="A88" s="148">
        <v>451</v>
      </c>
      <c r="B88" s="152">
        <v>46035</v>
      </c>
      <c r="C88" s="154">
        <v>9</v>
      </c>
      <c r="D88" s="154">
        <v>17</v>
      </c>
      <c r="E88" s="214" t="s">
        <v>91</v>
      </c>
      <c r="F88" s="207" t="s">
        <v>496</v>
      </c>
      <c r="G88" s="207" t="s">
        <v>497</v>
      </c>
      <c r="H88" s="138" t="str">
        <f>IF(OR(G88="中止",G88="取消"),"998",IF(ISNA(MATCH($E88,施設情報!$B$2:$B$96,0)),"999",INDEX(施設情報!$C$2:$C$96,MATCH($E88,施設情報!$B$2:$B$96,0))))</f>
        <v>018</v>
      </c>
      <c r="I88" s="139">
        <f t="shared" si="23"/>
        <v>46035</v>
      </c>
      <c r="J88" s="137" t="str">
        <f t="shared" si="24"/>
        <v>018-46035</v>
      </c>
      <c r="K88" s="137">
        <f t="shared" si="25"/>
        <v>0.375</v>
      </c>
      <c r="L88" s="137">
        <f t="shared" si="26"/>
        <v>0.70833333333333337</v>
      </c>
      <c r="M88" s="137">
        <f t="shared" si="29"/>
        <v>0</v>
      </c>
      <c r="N88" s="137">
        <f t="shared" si="29"/>
        <v>0</v>
      </c>
      <c r="O88" s="137">
        <f t="shared" si="29"/>
        <v>0</v>
      </c>
      <c r="P88" s="137">
        <f t="shared" si="29"/>
        <v>0</v>
      </c>
      <c r="Q88" s="137">
        <f t="shared" si="29"/>
        <v>0</v>
      </c>
      <c r="R88" s="137">
        <f t="shared" si="29"/>
        <v>0</v>
      </c>
      <c r="S88" s="137">
        <f t="shared" si="29"/>
        <v>0</v>
      </c>
      <c r="T88" s="137">
        <f t="shared" si="29"/>
        <v>0</v>
      </c>
      <c r="U88" s="137">
        <f t="shared" si="29"/>
        <v>0</v>
      </c>
      <c r="V88" s="137">
        <f t="shared" si="29"/>
        <v>100</v>
      </c>
      <c r="W88" s="137">
        <f t="shared" si="30"/>
        <v>100</v>
      </c>
      <c r="X88" s="137">
        <f t="shared" si="30"/>
        <v>100</v>
      </c>
      <c r="Y88" s="137">
        <f t="shared" si="30"/>
        <v>100</v>
      </c>
      <c r="Z88" s="137">
        <f t="shared" si="30"/>
        <v>100</v>
      </c>
      <c r="AA88" s="137">
        <f t="shared" si="30"/>
        <v>100</v>
      </c>
      <c r="AB88" s="137">
        <f t="shared" si="30"/>
        <v>100</v>
      </c>
      <c r="AC88" s="137">
        <f t="shared" si="30"/>
        <v>100</v>
      </c>
      <c r="AD88" s="137">
        <f t="shared" si="30"/>
        <v>0</v>
      </c>
      <c r="AE88" s="137">
        <f t="shared" si="30"/>
        <v>0</v>
      </c>
      <c r="AF88" s="137">
        <f t="shared" si="30"/>
        <v>0</v>
      </c>
      <c r="AG88" s="137">
        <f t="shared" si="30"/>
        <v>0</v>
      </c>
      <c r="AH88" s="137">
        <f t="shared" si="30"/>
        <v>0</v>
      </c>
      <c r="AI88" s="137">
        <f t="shared" si="30"/>
        <v>0</v>
      </c>
      <c r="AJ88" s="137">
        <f t="shared" si="30"/>
        <v>0</v>
      </c>
      <c r="AK88" s="136">
        <f ca="1">IF(AND(AND($AK$3&lt;=B88,B88&lt;=$AK$1),B88&lt;&gt;""),1,0)</f>
        <v>1</v>
      </c>
      <c r="AL88" s="136">
        <f>IF(OR(F88="工事・メンテ（共用可）",F88="要調整"),0.5,IF(F88="ヘリ訓練日",0.4,1))</f>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 t="shared" si="23"/>
        <v>46036</v>
      </c>
      <c r="J89" s="137" t="str">
        <f t="shared" si="24"/>
        <v>024-46036</v>
      </c>
      <c r="K89" s="137">
        <f t="shared" si="25"/>
        <v>0.375</v>
      </c>
      <c r="L89" s="137">
        <f t="shared" si="26"/>
        <v>0.70833333333333337</v>
      </c>
      <c r="M89" s="137">
        <f t="shared" si="29"/>
        <v>0</v>
      </c>
      <c r="N89" s="137">
        <f t="shared" si="29"/>
        <v>0</v>
      </c>
      <c r="O89" s="137">
        <f t="shared" si="29"/>
        <v>0</v>
      </c>
      <c r="P89" s="137">
        <f t="shared" si="29"/>
        <v>0</v>
      </c>
      <c r="Q89" s="137">
        <f t="shared" si="29"/>
        <v>0</v>
      </c>
      <c r="R89" s="137">
        <f t="shared" si="29"/>
        <v>0</v>
      </c>
      <c r="S89" s="137">
        <f t="shared" si="29"/>
        <v>0</v>
      </c>
      <c r="T89" s="137">
        <f t="shared" si="29"/>
        <v>0</v>
      </c>
      <c r="U89" s="137">
        <f t="shared" si="29"/>
        <v>0</v>
      </c>
      <c r="V89" s="137">
        <f t="shared" si="29"/>
        <v>100</v>
      </c>
      <c r="W89" s="137">
        <f t="shared" si="30"/>
        <v>100</v>
      </c>
      <c r="X89" s="137">
        <f t="shared" si="30"/>
        <v>100</v>
      </c>
      <c r="Y89" s="137">
        <f t="shared" si="30"/>
        <v>100</v>
      </c>
      <c r="Z89" s="137">
        <f t="shared" si="30"/>
        <v>100</v>
      </c>
      <c r="AA89" s="137">
        <f t="shared" si="30"/>
        <v>100</v>
      </c>
      <c r="AB89" s="137">
        <f t="shared" si="30"/>
        <v>100</v>
      </c>
      <c r="AC89" s="137">
        <f t="shared" si="30"/>
        <v>100</v>
      </c>
      <c r="AD89" s="137">
        <f t="shared" si="30"/>
        <v>0</v>
      </c>
      <c r="AE89" s="137">
        <f t="shared" si="30"/>
        <v>0</v>
      </c>
      <c r="AF89" s="137">
        <f t="shared" si="30"/>
        <v>0</v>
      </c>
      <c r="AG89" s="137">
        <f t="shared" si="30"/>
        <v>0</v>
      </c>
      <c r="AH89" s="137">
        <f t="shared" si="30"/>
        <v>0</v>
      </c>
      <c r="AI89" s="137">
        <f t="shared" si="30"/>
        <v>0</v>
      </c>
      <c r="AJ89" s="137">
        <f t="shared" si="30"/>
        <v>0</v>
      </c>
      <c r="AK89" s="136">
        <f ca="1">IF(AND(AND($AK$3&lt;=B89,B89&lt;=$AK$1),B89&lt;&gt;""),1,0)</f>
        <v>1</v>
      </c>
      <c r="AL89" s="136">
        <f>IF(OR(F89="工事・メンテ（共用可）",F89="要調整"),0.5,IF(F89="ヘリ訓練日",0.4,1))</f>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 t="shared" si="23"/>
        <v>46037</v>
      </c>
      <c r="J90" s="137" t="str">
        <f t="shared" si="24"/>
        <v>024-46037</v>
      </c>
      <c r="K90" s="137">
        <f t="shared" si="25"/>
        <v>0.375</v>
      </c>
      <c r="L90" s="137">
        <f t="shared" si="26"/>
        <v>0.70833333333333337</v>
      </c>
      <c r="M90" s="137">
        <f t="shared" si="29"/>
        <v>0</v>
      </c>
      <c r="N90" s="137">
        <f t="shared" si="29"/>
        <v>0</v>
      </c>
      <c r="O90" s="137">
        <f t="shared" si="29"/>
        <v>0</v>
      </c>
      <c r="P90" s="137">
        <f t="shared" si="29"/>
        <v>0</v>
      </c>
      <c r="Q90" s="137">
        <f t="shared" si="29"/>
        <v>0</v>
      </c>
      <c r="R90" s="137">
        <f t="shared" si="29"/>
        <v>0</v>
      </c>
      <c r="S90" s="137">
        <f t="shared" si="29"/>
        <v>0</v>
      </c>
      <c r="T90" s="137">
        <f t="shared" si="29"/>
        <v>0</v>
      </c>
      <c r="U90" s="137">
        <f t="shared" si="29"/>
        <v>0</v>
      </c>
      <c r="V90" s="137">
        <f t="shared" si="29"/>
        <v>100</v>
      </c>
      <c r="W90" s="137">
        <f t="shared" si="30"/>
        <v>100</v>
      </c>
      <c r="X90" s="137">
        <f t="shared" si="30"/>
        <v>100</v>
      </c>
      <c r="Y90" s="137">
        <f t="shared" si="30"/>
        <v>100</v>
      </c>
      <c r="Z90" s="137">
        <f t="shared" si="30"/>
        <v>100</v>
      </c>
      <c r="AA90" s="137">
        <f t="shared" si="30"/>
        <v>100</v>
      </c>
      <c r="AB90" s="137">
        <f t="shared" si="30"/>
        <v>100</v>
      </c>
      <c r="AC90" s="137">
        <f t="shared" si="30"/>
        <v>100</v>
      </c>
      <c r="AD90" s="137">
        <f t="shared" si="30"/>
        <v>0</v>
      </c>
      <c r="AE90" s="137">
        <f t="shared" si="30"/>
        <v>0</v>
      </c>
      <c r="AF90" s="137">
        <f t="shared" si="30"/>
        <v>0</v>
      </c>
      <c r="AG90" s="137">
        <f t="shared" si="30"/>
        <v>0</v>
      </c>
      <c r="AH90" s="137">
        <f t="shared" si="30"/>
        <v>0</v>
      </c>
      <c r="AI90" s="137">
        <f t="shared" si="30"/>
        <v>0</v>
      </c>
      <c r="AJ90" s="137">
        <f t="shared" si="30"/>
        <v>0</v>
      </c>
      <c r="AK90" s="136">
        <f ca="1">IF(AND(AND($AK$3&lt;=B90,B90&lt;=$AK$1),B90&lt;&gt;""),1,0)</f>
        <v>1</v>
      </c>
      <c r="AL90" s="136">
        <f>IF(OR(F90="工事・メンテ（共用可）",F90="要調整"),0.5,IF(F90="ヘリ訓練日",0.4,1))</f>
        <v>1</v>
      </c>
      <c r="AM90" s="136">
        <v>1</v>
      </c>
    </row>
    <row r="91" spans="1:39" ht="56.25">
      <c r="A91" s="148">
        <v>310</v>
      </c>
      <c r="B91" s="152">
        <v>46038</v>
      </c>
      <c r="C91" s="154">
        <v>9</v>
      </c>
      <c r="D91" s="154">
        <v>17</v>
      </c>
      <c r="E91" s="153" t="s">
        <v>53</v>
      </c>
      <c r="F91" s="207" t="s">
        <v>96</v>
      </c>
      <c r="G91" s="207" t="s">
        <v>1</v>
      </c>
      <c r="H91" s="138" t="str">
        <f>IF(OR(G91="中止",G91="取消"),"998",IF(ISNA(MATCH($E91,施設情報!$B$2:$B$96,0)),"999",INDEX(施設情報!$C$2:$C$96,MATCH($E91,施設情報!$B$2:$B$96,0))))</f>
        <v>024</v>
      </c>
      <c r="I91" s="139">
        <f t="shared" si="23"/>
        <v>46038</v>
      </c>
      <c r="J91" s="137" t="str">
        <f t="shared" si="24"/>
        <v>024-46038</v>
      </c>
      <c r="K91" s="137">
        <f t="shared" si="25"/>
        <v>0.375</v>
      </c>
      <c r="L91" s="137">
        <f t="shared" si="26"/>
        <v>0.70833333333333337</v>
      </c>
      <c r="M91" s="137">
        <f t="shared" si="29"/>
        <v>0</v>
      </c>
      <c r="N91" s="137">
        <f t="shared" si="29"/>
        <v>0</v>
      </c>
      <c r="O91" s="137">
        <f t="shared" si="29"/>
        <v>0</v>
      </c>
      <c r="P91" s="137">
        <f t="shared" si="29"/>
        <v>0</v>
      </c>
      <c r="Q91" s="137">
        <f t="shared" si="29"/>
        <v>0</v>
      </c>
      <c r="R91" s="137">
        <f t="shared" si="29"/>
        <v>0</v>
      </c>
      <c r="S91" s="137">
        <f t="shared" si="29"/>
        <v>0</v>
      </c>
      <c r="T91" s="137">
        <f t="shared" si="29"/>
        <v>0</v>
      </c>
      <c r="U91" s="137">
        <f t="shared" si="29"/>
        <v>0</v>
      </c>
      <c r="V91" s="137">
        <f t="shared" si="29"/>
        <v>100</v>
      </c>
      <c r="W91" s="137">
        <f t="shared" si="30"/>
        <v>100</v>
      </c>
      <c r="X91" s="137">
        <f t="shared" si="30"/>
        <v>100</v>
      </c>
      <c r="Y91" s="137">
        <f t="shared" si="30"/>
        <v>100</v>
      </c>
      <c r="Z91" s="137">
        <f t="shared" si="30"/>
        <v>100</v>
      </c>
      <c r="AA91" s="137">
        <f t="shared" si="30"/>
        <v>100</v>
      </c>
      <c r="AB91" s="137">
        <f t="shared" si="30"/>
        <v>100</v>
      </c>
      <c r="AC91" s="137">
        <f t="shared" si="30"/>
        <v>100</v>
      </c>
      <c r="AD91" s="137">
        <f t="shared" si="30"/>
        <v>0</v>
      </c>
      <c r="AE91" s="137">
        <f t="shared" si="30"/>
        <v>0</v>
      </c>
      <c r="AF91" s="137">
        <f t="shared" si="30"/>
        <v>0</v>
      </c>
      <c r="AG91" s="137">
        <f t="shared" si="30"/>
        <v>0</v>
      </c>
      <c r="AH91" s="137">
        <f t="shared" si="30"/>
        <v>0</v>
      </c>
      <c r="AI91" s="137">
        <f t="shared" si="30"/>
        <v>0</v>
      </c>
      <c r="AJ91" s="137">
        <f t="shared" si="30"/>
        <v>0</v>
      </c>
      <c r="AK91" s="136">
        <f ca="1">IF(AND(AND($AK$3&lt;=B91,B91&lt;=$AK$1),B91&lt;&gt;""),1,0)</f>
        <v>1</v>
      </c>
      <c r="AL91" s="136">
        <f>IF(OR(F91="工事・メンテ（共用可）",F91="要調整"),0.5,IF(F91="ヘリ訓練日",0.4,1))</f>
        <v>1</v>
      </c>
      <c r="AM91" s="136">
        <v>1</v>
      </c>
    </row>
    <row r="92" spans="1:39" ht="37.5">
      <c r="A92" s="148">
        <v>5</v>
      </c>
      <c r="B92" s="149">
        <v>46039</v>
      </c>
      <c r="C92" s="150">
        <v>0</v>
      </c>
      <c r="D92" s="150">
        <v>24</v>
      </c>
      <c r="E92" s="153" t="s">
        <v>28</v>
      </c>
      <c r="F92" s="156" t="s">
        <v>29</v>
      </c>
      <c r="G92" s="156" t="s">
        <v>1</v>
      </c>
      <c r="H92" s="138" t="str">
        <f>IF(OR(G92="中止",G92="取消"),"998",IF(ISNA(MATCH($E92,施設情報!$B$2:$B$96,0)),"999",INDEX(施設情報!$C$2:$C$96,MATCH($E92,施設情報!$B$2:$B$96,0))))</f>
        <v>001</v>
      </c>
      <c r="I92" s="139">
        <f t="shared" si="23"/>
        <v>46039</v>
      </c>
      <c r="J92" s="137" t="str">
        <f t="shared" si="24"/>
        <v>001-46039</v>
      </c>
      <c r="K92" s="137">
        <f t="shared" si="25"/>
        <v>0</v>
      </c>
      <c r="L92" s="137">
        <f t="shared" si="26"/>
        <v>1</v>
      </c>
      <c r="M92" s="137">
        <f t="shared" si="29"/>
        <v>100</v>
      </c>
      <c r="N92" s="137">
        <f t="shared" si="29"/>
        <v>100</v>
      </c>
      <c r="O92" s="137">
        <f t="shared" si="29"/>
        <v>100</v>
      </c>
      <c r="P92" s="137">
        <f t="shared" si="29"/>
        <v>100</v>
      </c>
      <c r="Q92" s="137">
        <f t="shared" si="29"/>
        <v>100</v>
      </c>
      <c r="R92" s="137">
        <f t="shared" si="29"/>
        <v>100</v>
      </c>
      <c r="S92" s="137">
        <f t="shared" si="29"/>
        <v>100</v>
      </c>
      <c r="T92" s="137">
        <f t="shared" si="29"/>
        <v>100</v>
      </c>
      <c r="U92" s="137">
        <f t="shared" si="29"/>
        <v>100</v>
      </c>
      <c r="V92" s="137">
        <f t="shared" si="29"/>
        <v>100</v>
      </c>
      <c r="W92" s="137">
        <f t="shared" si="30"/>
        <v>100</v>
      </c>
      <c r="X92" s="137">
        <f t="shared" si="30"/>
        <v>100</v>
      </c>
      <c r="Y92" s="137">
        <f t="shared" si="30"/>
        <v>100</v>
      </c>
      <c r="Z92" s="137">
        <f t="shared" si="30"/>
        <v>100</v>
      </c>
      <c r="AA92" s="137">
        <f t="shared" si="30"/>
        <v>100</v>
      </c>
      <c r="AB92" s="137">
        <f t="shared" si="30"/>
        <v>100</v>
      </c>
      <c r="AC92" s="137">
        <f t="shared" si="30"/>
        <v>100</v>
      </c>
      <c r="AD92" s="137">
        <f t="shared" si="30"/>
        <v>100</v>
      </c>
      <c r="AE92" s="137">
        <f t="shared" si="30"/>
        <v>100</v>
      </c>
      <c r="AF92" s="137">
        <f t="shared" si="30"/>
        <v>100</v>
      </c>
      <c r="AG92" s="137">
        <f t="shared" si="30"/>
        <v>100</v>
      </c>
      <c r="AH92" s="137">
        <f t="shared" si="30"/>
        <v>100</v>
      </c>
      <c r="AI92" s="137">
        <f t="shared" si="30"/>
        <v>100</v>
      </c>
      <c r="AJ92" s="137">
        <f t="shared" si="30"/>
        <v>100</v>
      </c>
      <c r="AK92" s="136">
        <f ca="1">IF(AND(AND($AK$3&lt;=B92,B92&lt;=$AK$1),B92&lt;&gt;""),1,0)</f>
        <v>1</v>
      </c>
      <c r="AL92" s="136">
        <f>IF(OR(F92="工事・メンテ（共用可）",F92="要調整"),0.5,IF(F92="ヘリ訓練日",0.4,1))</f>
        <v>1</v>
      </c>
      <c r="AM92" s="136">
        <v>1</v>
      </c>
    </row>
    <row r="93" spans="1:39" ht="56.25">
      <c r="A93" s="148">
        <v>311</v>
      </c>
      <c r="B93" s="152">
        <v>46039</v>
      </c>
      <c r="C93" s="154">
        <v>9</v>
      </c>
      <c r="D93" s="154">
        <v>17</v>
      </c>
      <c r="E93" s="153" t="s">
        <v>53</v>
      </c>
      <c r="F93" s="207" t="s">
        <v>96</v>
      </c>
      <c r="G93" s="207" t="s">
        <v>1</v>
      </c>
      <c r="H93" s="138" t="str">
        <f>IF(OR(G93="中止",G93="取消"),"998",IF(ISNA(MATCH($E93,施設情報!$B$2:$B$96,0)),"999",INDEX(施設情報!$C$2:$C$96,MATCH($E93,施設情報!$B$2:$B$96,0))))</f>
        <v>024</v>
      </c>
      <c r="I93" s="139">
        <f t="shared" si="23"/>
        <v>46039</v>
      </c>
      <c r="J93" s="137" t="str">
        <f t="shared" si="24"/>
        <v>024-46039</v>
      </c>
      <c r="K93" s="137">
        <f t="shared" si="25"/>
        <v>0.375</v>
      </c>
      <c r="L93" s="137">
        <f t="shared" si="26"/>
        <v>0.70833333333333337</v>
      </c>
      <c r="M93" s="137">
        <f t="shared" si="29"/>
        <v>0</v>
      </c>
      <c r="N93" s="137">
        <f t="shared" si="29"/>
        <v>0</v>
      </c>
      <c r="O93" s="137">
        <f t="shared" si="29"/>
        <v>0</v>
      </c>
      <c r="P93" s="137">
        <f t="shared" si="29"/>
        <v>0</v>
      </c>
      <c r="Q93" s="137">
        <f t="shared" si="29"/>
        <v>0</v>
      </c>
      <c r="R93" s="137">
        <f t="shared" si="29"/>
        <v>0</v>
      </c>
      <c r="S93" s="137">
        <f t="shared" si="29"/>
        <v>0</v>
      </c>
      <c r="T93" s="137">
        <f t="shared" si="29"/>
        <v>0</v>
      </c>
      <c r="U93" s="137">
        <f t="shared" si="29"/>
        <v>0</v>
      </c>
      <c r="V93" s="137">
        <f t="shared" si="29"/>
        <v>100</v>
      </c>
      <c r="W93" s="137">
        <f t="shared" si="30"/>
        <v>100</v>
      </c>
      <c r="X93" s="137">
        <f t="shared" si="30"/>
        <v>100</v>
      </c>
      <c r="Y93" s="137">
        <f t="shared" si="30"/>
        <v>100</v>
      </c>
      <c r="Z93" s="137">
        <f t="shared" si="30"/>
        <v>100</v>
      </c>
      <c r="AA93" s="137">
        <f t="shared" si="30"/>
        <v>100</v>
      </c>
      <c r="AB93" s="137">
        <f t="shared" si="30"/>
        <v>100</v>
      </c>
      <c r="AC93" s="137">
        <f t="shared" si="30"/>
        <v>100</v>
      </c>
      <c r="AD93" s="137">
        <f t="shared" si="30"/>
        <v>0</v>
      </c>
      <c r="AE93" s="137">
        <f t="shared" si="30"/>
        <v>0</v>
      </c>
      <c r="AF93" s="137">
        <f t="shared" si="30"/>
        <v>0</v>
      </c>
      <c r="AG93" s="137">
        <f t="shared" si="30"/>
        <v>0</v>
      </c>
      <c r="AH93" s="137">
        <f t="shared" si="30"/>
        <v>0</v>
      </c>
      <c r="AI93" s="137">
        <f t="shared" si="30"/>
        <v>0</v>
      </c>
      <c r="AJ93" s="137">
        <f t="shared" si="30"/>
        <v>0</v>
      </c>
      <c r="AK93" s="136">
        <f ca="1">IF(AND(AND($AK$3&lt;=B93,B93&lt;=$AK$1),B93&lt;&gt;""),1,0)</f>
        <v>1</v>
      </c>
      <c r="AL93" s="136">
        <f>IF(OR(F93="工事・メンテ（共用可）",F93="要調整"),0.5,IF(F93="ヘリ訓練日",0.4,1))</f>
        <v>1</v>
      </c>
      <c r="AM93" s="136">
        <v>1</v>
      </c>
    </row>
    <row r="94" spans="1:39" ht="37.5">
      <c r="A94" s="148">
        <v>6</v>
      </c>
      <c r="B94" s="149">
        <v>46040</v>
      </c>
      <c r="C94" s="150">
        <v>0</v>
      </c>
      <c r="D94" s="150">
        <v>24</v>
      </c>
      <c r="E94" s="153" t="s">
        <v>28</v>
      </c>
      <c r="F94" s="156" t="s">
        <v>29</v>
      </c>
      <c r="G94" s="156" t="s">
        <v>1</v>
      </c>
      <c r="H94" s="138" t="str">
        <f>IF(OR(G94="中止",G94="取消"),"998",IF(ISNA(MATCH($E94,施設情報!$B$2:$B$96,0)),"999",INDEX(施設情報!$C$2:$C$96,MATCH($E94,施設情報!$B$2:$B$96,0))))</f>
        <v>001</v>
      </c>
      <c r="I94" s="139">
        <f t="shared" si="23"/>
        <v>46040</v>
      </c>
      <c r="J94" s="137" t="str">
        <f t="shared" si="24"/>
        <v>001-46040</v>
      </c>
      <c r="K94" s="137">
        <f t="shared" si="25"/>
        <v>0</v>
      </c>
      <c r="L94" s="137">
        <f t="shared" si="26"/>
        <v>1</v>
      </c>
      <c r="M94" s="137">
        <f t="shared" si="29"/>
        <v>100</v>
      </c>
      <c r="N94" s="137">
        <f t="shared" si="29"/>
        <v>100</v>
      </c>
      <c r="O94" s="137">
        <f t="shared" si="29"/>
        <v>100</v>
      </c>
      <c r="P94" s="137">
        <f t="shared" si="29"/>
        <v>100</v>
      </c>
      <c r="Q94" s="137">
        <f t="shared" si="29"/>
        <v>100</v>
      </c>
      <c r="R94" s="137">
        <f t="shared" si="29"/>
        <v>100</v>
      </c>
      <c r="S94" s="137">
        <f t="shared" si="29"/>
        <v>100</v>
      </c>
      <c r="T94" s="137">
        <f t="shared" si="29"/>
        <v>100</v>
      </c>
      <c r="U94" s="137">
        <f t="shared" si="29"/>
        <v>100</v>
      </c>
      <c r="V94" s="137">
        <f t="shared" si="29"/>
        <v>100</v>
      </c>
      <c r="W94" s="137">
        <f t="shared" si="30"/>
        <v>100</v>
      </c>
      <c r="X94" s="137">
        <f t="shared" si="30"/>
        <v>100</v>
      </c>
      <c r="Y94" s="137">
        <f t="shared" si="30"/>
        <v>100</v>
      </c>
      <c r="Z94" s="137">
        <f t="shared" si="30"/>
        <v>100</v>
      </c>
      <c r="AA94" s="137">
        <f t="shared" si="30"/>
        <v>100</v>
      </c>
      <c r="AB94" s="137">
        <f t="shared" si="30"/>
        <v>100</v>
      </c>
      <c r="AC94" s="137">
        <f t="shared" si="30"/>
        <v>100</v>
      </c>
      <c r="AD94" s="137">
        <f t="shared" si="30"/>
        <v>100</v>
      </c>
      <c r="AE94" s="137">
        <f t="shared" si="30"/>
        <v>100</v>
      </c>
      <c r="AF94" s="137">
        <f t="shared" si="30"/>
        <v>100</v>
      </c>
      <c r="AG94" s="137">
        <f t="shared" si="30"/>
        <v>100</v>
      </c>
      <c r="AH94" s="137">
        <f t="shared" si="30"/>
        <v>100</v>
      </c>
      <c r="AI94" s="137">
        <f t="shared" si="30"/>
        <v>100</v>
      </c>
      <c r="AJ94" s="137">
        <f t="shared" si="30"/>
        <v>100</v>
      </c>
      <c r="AK94" s="136">
        <f ca="1">IF(AND(AND($AK$3&lt;=B94,B94&lt;=$AK$1),B94&lt;&gt;""),1,0)</f>
        <v>1</v>
      </c>
      <c r="AL94" s="136">
        <f>IF(OR(F94="工事・メンテ（共用可）",F94="要調整"),0.5,IF(F94="ヘリ訓練日",0.4,1))</f>
        <v>1</v>
      </c>
      <c r="AM94" s="136">
        <v>1</v>
      </c>
    </row>
    <row r="95" spans="1:39" ht="56.25">
      <c r="A95" s="148">
        <v>312</v>
      </c>
      <c r="B95" s="152">
        <v>46040</v>
      </c>
      <c r="C95" s="154">
        <v>9</v>
      </c>
      <c r="D95" s="154">
        <v>17</v>
      </c>
      <c r="E95" s="153" t="s">
        <v>53</v>
      </c>
      <c r="F95" s="207" t="s">
        <v>96</v>
      </c>
      <c r="G95" s="207" t="s">
        <v>1</v>
      </c>
      <c r="H95" s="138" t="str">
        <f>IF(OR(G95="中止",G95="取消"),"998",IF(ISNA(MATCH($E95,施設情報!$B$2:$B$96,0)),"999",INDEX(施設情報!$C$2:$C$96,MATCH($E95,施設情報!$B$2:$B$96,0))))</f>
        <v>024</v>
      </c>
      <c r="I95" s="139">
        <f t="shared" si="23"/>
        <v>46040</v>
      </c>
      <c r="J95" s="137" t="str">
        <f t="shared" si="24"/>
        <v>024-46040</v>
      </c>
      <c r="K95" s="137">
        <f t="shared" si="25"/>
        <v>0.375</v>
      </c>
      <c r="L95" s="137">
        <f t="shared" si="26"/>
        <v>0.70833333333333337</v>
      </c>
      <c r="M95" s="137">
        <f t="shared" ref="M95:V104" si="31">IF(AND(M$3&gt;=$K95,M$3&lt;$L95),100*$AM95,0)</f>
        <v>0</v>
      </c>
      <c r="N95" s="137">
        <f t="shared" si="31"/>
        <v>0</v>
      </c>
      <c r="O95" s="137">
        <f t="shared" si="31"/>
        <v>0</v>
      </c>
      <c r="P95" s="137">
        <f t="shared" si="31"/>
        <v>0</v>
      </c>
      <c r="Q95" s="137">
        <f t="shared" si="31"/>
        <v>0</v>
      </c>
      <c r="R95" s="137">
        <f t="shared" si="31"/>
        <v>0</v>
      </c>
      <c r="S95" s="137">
        <f t="shared" si="31"/>
        <v>0</v>
      </c>
      <c r="T95" s="137">
        <f t="shared" si="31"/>
        <v>0</v>
      </c>
      <c r="U95" s="137">
        <f t="shared" si="31"/>
        <v>0</v>
      </c>
      <c r="V95" s="137">
        <f t="shared" si="31"/>
        <v>100</v>
      </c>
      <c r="W95" s="137">
        <f t="shared" ref="W95:AJ104" si="32">IF(AND(W$3&gt;=$K95,W$3&lt;$L95),100*$AM95,0)</f>
        <v>100</v>
      </c>
      <c r="X95" s="137">
        <f t="shared" si="32"/>
        <v>100</v>
      </c>
      <c r="Y95" s="137">
        <f t="shared" si="32"/>
        <v>100</v>
      </c>
      <c r="Z95" s="137">
        <f t="shared" si="32"/>
        <v>100</v>
      </c>
      <c r="AA95" s="137">
        <f t="shared" si="32"/>
        <v>100</v>
      </c>
      <c r="AB95" s="137">
        <f t="shared" si="32"/>
        <v>100</v>
      </c>
      <c r="AC95" s="137">
        <f t="shared" si="32"/>
        <v>100</v>
      </c>
      <c r="AD95" s="137">
        <f t="shared" si="32"/>
        <v>0</v>
      </c>
      <c r="AE95" s="137">
        <f t="shared" si="32"/>
        <v>0</v>
      </c>
      <c r="AF95" s="137">
        <f t="shared" si="32"/>
        <v>0</v>
      </c>
      <c r="AG95" s="137">
        <f t="shared" si="32"/>
        <v>0</v>
      </c>
      <c r="AH95" s="137">
        <f t="shared" si="32"/>
        <v>0</v>
      </c>
      <c r="AI95" s="137">
        <f t="shared" si="32"/>
        <v>0</v>
      </c>
      <c r="AJ95" s="137">
        <f t="shared" si="32"/>
        <v>0</v>
      </c>
      <c r="AK95" s="136">
        <f ca="1">IF(AND(AND($AK$3&lt;=B95,B95&lt;=$AK$1),B95&lt;&gt;""),1,0)</f>
        <v>1</v>
      </c>
      <c r="AL95" s="136">
        <f>IF(OR(F95="工事・メンテ（共用可）",F95="要調整"),0.5,IF(F95="ヘリ訓練日",0.4,1))</f>
        <v>1</v>
      </c>
      <c r="AM95" s="136">
        <v>1</v>
      </c>
    </row>
    <row r="96" spans="1:39" ht="56.25">
      <c r="A96" s="148">
        <v>313</v>
      </c>
      <c r="B96" s="152">
        <v>46041</v>
      </c>
      <c r="C96" s="154">
        <v>9</v>
      </c>
      <c r="D96" s="154">
        <v>17</v>
      </c>
      <c r="E96" s="153" t="s">
        <v>53</v>
      </c>
      <c r="F96" s="207" t="s">
        <v>96</v>
      </c>
      <c r="G96" s="207" t="s">
        <v>1</v>
      </c>
      <c r="H96" s="138" t="str">
        <f>IF(OR(G96="中止",G96="取消"),"998",IF(ISNA(MATCH($E96,施設情報!$B$2:$B$96,0)),"999",INDEX(施設情報!$C$2:$C$96,MATCH($E96,施設情報!$B$2:$B$96,0))))</f>
        <v>024</v>
      </c>
      <c r="I96" s="139">
        <f t="shared" si="23"/>
        <v>46041</v>
      </c>
      <c r="J96" s="137" t="str">
        <f t="shared" si="24"/>
        <v>024-46041</v>
      </c>
      <c r="K96" s="137">
        <f t="shared" si="25"/>
        <v>0.375</v>
      </c>
      <c r="L96" s="137">
        <f t="shared" si="26"/>
        <v>0.70833333333333337</v>
      </c>
      <c r="M96" s="137">
        <f t="shared" si="31"/>
        <v>0</v>
      </c>
      <c r="N96" s="137">
        <f t="shared" si="31"/>
        <v>0</v>
      </c>
      <c r="O96" s="137">
        <f t="shared" si="31"/>
        <v>0</v>
      </c>
      <c r="P96" s="137">
        <f t="shared" si="31"/>
        <v>0</v>
      </c>
      <c r="Q96" s="137">
        <f t="shared" si="31"/>
        <v>0</v>
      </c>
      <c r="R96" s="137">
        <f t="shared" si="31"/>
        <v>0</v>
      </c>
      <c r="S96" s="137">
        <f t="shared" si="31"/>
        <v>0</v>
      </c>
      <c r="T96" s="137">
        <f t="shared" si="31"/>
        <v>0</v>
      </c>
      <c r="U96" s="137">
        <f t="shared" si="31"/>
        <v>0</v>
      </c>
      <c r="V96" s="137">
        <f t="shared" si="31"/>
        <v>100</v>
      </c>
      <c r="W96" s="137">
        <f t="shared" si="32"/>
        <v>100</v>
      </c>
      <c r="X96" s="137">
        <f t="shared" si="32"/>
        <v>100</v>
      </c>
      <c r="Y96" s="137">
        <f t="shared" si="32"/>
        <v>100</v>
      </c>
      <c r="Z96" s="137">
        <f t="shared" si="32"/>
        <v>100</v>
      </c>
      <c r="AA96" s="137">
        <f t="shared" si="32"/>
        <v>100</v>
      </c>
      <c r="AB96" s="137">
        <f t="shared" si="32"/>
        <v>100</v>
      </c>
      <c r="AC96" s="137">
        <f t="shared" si="32"/>
        <v>100</v>
      </c>
      <c r="AD96" s="137">
        <f t="shared" si="32"/>
        <v>0</v>
      </c>
      <c r="AE96" s="137">
        <f t="shared" si="32"/>
        <v>0</v>
      </c>
      <c r="AF96" s="137">
        <f t="shared" si="32"/>
        <v>0</v>
      </c>
      <c r="AG96" s="137">
        <f t="shared" si="32"/>
        <v>0</v>
      </c>
      <c r="AH96" s="137">
        <f t="shared" si="32"/>
        <v>0</v>
      </c>
      <c r="AI96" s="137">
        <f t="shared" si="32"/>
        <v>0</v>
      </c>
      <c r="AJ96" s="137">
        <f t="shared" si="32"/>
        <v>0</v>
      </c>
      <c r="AK96" s="136">
        <f ca="1">IF(AND(AND($AK$3&lt;=B96,B96&lt;=$AK$1),B96&lt;&gt;""),1,0)</f>
        <v>1</v>
      </c>
      <c r="AL96" s="136">
        <f>IF(OR(F96="工事・メンテ（共用可）",F96="要調整"),0.5,IF(F96="ヘリ訓練日",0.4,1))</f>
        <v>1</v>
      </c>
      <c r="AM96" s="136">
        <v>1</v>
      </c>
    </row>
    <row r="97" spans="1:39" ht="72">
      <c r="A97" s="148">
        <v>133</v>
      </c>
      <c r="B97" s="149">
        <v>46042</v>
      </c>
      <c r="C97" s="150">
        <v>8</v>
      </c>
      <c r="D97" s="150">
        <v>12</v>
      </c>
      <c r="E97" s="153" t="s">
        <v>94</v>
      </c>
      <c r="F97" s="156" t="s">
        <v>96</v>
      </c>
      <c r="G97" s="156" t="s">
        <v>1</v>
      </c>
      <c r="H97" s="138" t="str">
        <f>IF(OR(G97="中止",G97="取消"),"998",IF(ISNA(MATCH($E97,施設情報!$B$2:$B$96,0)),"999",INDEX(施設情報!$C$2:$C$96,MATCH($E97,施設情報!$B$2:$B$96,0))))</f>
        <v>012</v>
      </c>
      <c r="I97" s="139">
        <f t="shared" si="23"/>
        <v>46042</v>
      </c>
      <c r="J97" s="137" t="str">
        <f t="shared" si="24"/>
        <v>012-46042</v>
      </c>
      <c r="K97" s="137">
        <f t="shared" si="25"/>
        <v>0.33333333333333331</v>
      </c>
      <c r="L97" s="137">
        <f t="shared" si="26"/>
        <v>0.5</v>
      </c>
      <c r="M97" s="137">
        <f t="shared" si="31"/>
        <v>0</v>
      </c>
      <c r="N97" s="137">
        <f t="shared" si="31"/>
        <v>0</v>
      </c>
      <c r="O97" s="137">
        <f t="shared" si="31"/>
        <v>0</v>
      </c>
      <c r="P97" s="137">
        <f t="shared" si="31"/>
        <v>0</v>
      </c>
      <c r="Q97" s="137">
        <f t="shared" si="31"/>
        <v>0</v>
      </c>
      <c r="R97" s="137">
        <f t="shared" si="31"/>
        <v>0</v>
      </c>
      <c r="S97" s="137">
        <f t="shared" si="31"/>
        <v>0</v>
      </c>
      <c r="T97" s="137">
        <f t="shared" si="31"/>
        <v>0</v>
      </c>
      <c r="U97" s="137">
        <f t="shared" si="31"/>
        <v>100</v>
      </c>
      <c r="V97" s="137">
        <f t="shared" si="31"/>
        <v>100</v>
      </c>
      <c r="W97" s="137">
        <f t="shared" si="32"/>
        <v>100</v>
      </c>
      <c r="X97" s="137">
        <f t="shared" si="32"/>
        <v>100</v>
      </c>
      <c r="Y97" s="137">
        <f t="shared" si="32"/>
        <v>0</v>
      </c>
      <c r="Z97" s="137">
        <f t="shared" si="32"/>
        <v>0</v>
      </c>
      <c r="AA97" s="137">
        <f t="shared" si="32"/>
        <v>0</v>
      </c>
      <c r="AB97" s="137">
        <f t="shared" si="32"/>
        <v>0</v>
      </c>
      <c r="AC97" s="137">
        <f t="shared" si="32"/>
        <v>0</v>
      </c>
      <c r="AD97" s="137">
        <f t="shared" si="32"/>
        <v>0</v>
      </c>
      <c r="AE97" s="137">
        <f t="shared" si="32"/>
        <v>0</v>
      </c>
      <c r="AF97" s="137">
        <f t="shared" si="32"/>
        <v>0</v>
      </c>
      <c r="AG97" s="137">
        <f t="shared" si="32"/>
        <v>0</v>
      </c>
      <c r="AH97" s="137">
        <f t="shared" si="32"/>
        <v>0</v>
      </c>
      <c r="AI97" s="137">
        <f t="shared" si="32"/>
        <v>0</v>
      </c>
      <c r="AJ97" s="137">
        <f t="shared" si="32"/>
        <v>0</v>
      </c>
      <c r="AK97" s="136">
        <f ca="1">IF(AND(AND($AK$3&lt;=B97,B97&lt;=$AK$1),B97&lt;&gt;""),1,0)</f>
        <v>1</v>
      </c>
      <c r="AL97" s="136">
        <f>IF(OR(F97="工事・メンテ（共用可）",F97="要調整"),0.5,IF(F97="ヘリ訓練日",0.4,1))</f>
        <v>1</v>
      </c>
      <c r="AM97" s="136">
        <v>1</v>
      </c>
    </row>
    <row r="98" spans="1:39" ht="75">
      <c r="A98" s="148">
        <v>134</v>
      </c>
      <c r="B98" s="149">
        <v>46042</v>
      </c>
      <c r="C98" s="150">
        <v>10</v>
      </c>
      <c r="D98" s="150">
        <v>14</v>
      </c>
      <c r="E98" s="153" t="s">
        <v>492</v>
      </c>
      <c r="F98" s="156" t="s">
        <v>0</v>
      </c>
      <c r="G98" s="156" t="s">
        <v>1</v>
      </c>
      <c r="H98" s="138" t="str">
        <f>IF(OR(G98="中止",G98="取消"),"998",IF(ISNA(MATCH($E98,施設情報!$B$2:$B$96,0)),"999",INDEX(施設情報!$C$2:$C$96,MATCH($E98,施設情報!$B$2:$B$96,0))))</f>
        <v>006</v>
      </c>
      <c r="I98" s="139">
        <f t="shared" si="23"/>
        <v>46042</v>
      </c>
      <c r="J98" s="137" t="str">
        <f t="shared" si="24"/>
        <v>006-46042</v>
      </c>
      <c r="K98" s="137">
        <f t="shared" si="25"/>
        <v>0.41666666666666669</v>
      </c>
      <c r="L98" s="137">
        <f t="shared" si="26"/>
        <v>0.58333333333333337</v>
      </c>
      <c r="M98" s="137">
        <f t="shared" si="31"/>
        <v>0</v>
      </c>
      <c r="N98" s="137">
        <f t="shared" si="31"/>
        <v>0</v>
      </c>
      <c r="O98" s="137">
        <f t="shared" si="31"/>
        <v>0</v>
      </c>
      <c r="P98" s="137">
        <f t="shared" si="31"/>
        <v>0</v>
      </c>
      <c r="Q98" s="137">
        <f t="shared" si="31"/>
        <v>0</v>
      </c>
      <c r="R98" s="137">
        <f t="shared" si="31"/>
        <v>0</v>
      </c>
      <c r="S98" s="137">
        <f t="shared" si="31"/>
        <v>0</v>
      </c>
      <c r="T98" s="137">
        <f t="shared" si="31"/>
        <v>0</v>
      </c>
      <c r="U98" s="137">
        <f t="shared" si="31"/>
        <v>0</v>
      </c>
      <c r="V98" s="137">
        <f t="shared" si="31"/>
        <v>0</v>
      </c>
      <c r="W98" s="137">
        <f t="shared" si="32"/>
        <v>100</v>
      </c>
      <c r="X98" s="137">
        <f t="shared" si="32"/>
        <v>100</v>
      </c>
      <c r="Y98" s="137">
        <f t="shared" si="32"/>
        <v>100</v>
      </c>
      <c r="Z98" s="137">
        <f t="shared" si="32"/>
        <v>100</v>
      </c>
      <c r="AA98" s="137">
        <f t="shared" si="32"/>
        <v>0</v>
      </c>
      <c r="AB98" s="137">
        <f t="shared" si="32"/>
        <v>0</v>
      </c>
      <c r="AC98" s="137">
        <f t="shared" si="32"/>
        <v>0</v>
      </c>
      <c r="AD98" s="137">
        <f t="shared" si="32"/>
        <v>0</v>
      </c>
      <c r="AE98" s="137">
        <f t="shared" si="32"/>
        <v>0</v>
      </c>
      <c r="AF98" s="137">
        <f t="shared" si="32"/>
        <v>0</v>
      </c>
      <c r="AG98" s="137">
        <f t="shared" si="32"/>
        <v>0</v>
      </c>
      <c r="AH98" s="137">
        <f t="shared" si="32"/>
        <v>0</v>
      </c>
      <c r="AI98" s="137">
        <f t="shared" si="32"/>
        <v>0</v>
      </c>
      <c r="AJ98" s="137">
        <f t="shared" si="32"/>
        <v>0</v>
      </c>
      <c r="AK98" s="136">
        <f ca="1">IF(AND(AND($AK$3&lt;=B98,B98&lt;=$AK$1),B98&lt;&gt;""),1,0)</f>
        <v>1</v>
      </c>
      <c r="AL98" s="136">
        <f>IF(OR(F98="工事・メンテ（共用可）",F98="要調整"),0.5,IF(F98="ヘリ訓練日",0.4,1))</f>
        <v>1</v>
      </c>
      <c r="AM98" s="136">
        <v>1</v>
      </c>
    </row>
    <row r="99" spans="1:39" ht="37.5">
      <c r="A99" s="148">
        <v>135</v>
      </c>
      <c r="B99" s="149">
        <v>46042</v>
      </c>
      <c r="C99" s="150">
        <v>10</v>
      </c>
      <c r="D99" s="150">
        <v>14</v>
      </c>
      <c r="E99" s="153" t="s">
        <v>2</v>
      </c>
      <c r="F99" s="156" t="s">
        <v>0</v>
      </c>
      <c r="G99" s="156" t="s">
        <v>1</v>
      </c>
      <c r="H99" s="138" t="str">
        <f>IF(OR(G99="中止",G99="取消"),"998",IF(ISNA(MATCH($E99,施設情報!$B$2:$B$96,0)),"999",INDEX(施設情報!$C$2:$C$96,MATCH($E99,施設情報!$B$2:$B$96,0))))</f>
        <v>008</v>
      </c>
      <c r="I99" s="139">
        <f t="shared" si="23"/>
        <v>46042</v>
      </c>
      <c r="J99" s="137" t="str">
        <f t="shared" si="24"/>
        <v>008-46042</v>
      </c>
      <c r="K99" s="137">
        <f t="shared" si="25"/>
        <v>0.41666666666666669</v>
      </c>
      <c r="L99" s="137">
        <f t="shared" si="26"/>
        <v>0.58333333333333337</v>
      </c>
      <c r="M99" s="137">
        <f t="shared" si="31"/>
        <v>0</v>
      </c>
      <c r="N99" s="137">
        <f t="shared" si="31"/>
        <v>0</v>
      </c>
      <c r="O99" s="137">
        <f t="shared" si="31"/>
        <v>0</v>
      </c>
      <c r="P99" s="137">
        <f t="shared" si="31"/>
        <v>0</v>
      </c>
      <c r="Q99" s="137">
        <f t="shared" si="31"/>
        <v>0</v>
      </c>
      <c r="R99" s="137">
        <f t="shared" si="31"/>
        <v>0</v>
      </c>
      <c r="S99" s="137">
        <f t="shared" si="31"/>
        <v>0</v>
      </c>
      <c r="T99" s="137">
        <f t="shared" si="31"/>
        <v>0</v>
      </c>
      <c r="U99" s="137">
        <f t="shared" si="31"/>
        <v>0</v>
      </c>
      <c r="V99" s="137">
        <f t="shared" si="31"/>
        <v>0</v>
      </c>
      <c r="W99" s="137">
        <f t="shared" si="32"/>
        <v>100</v>
      </c>
      <c r="X99" s="137">
        <f t="shared" si="32"/>
        <v>100</v>
      </c>
      <c r="Y99" s="137">
        <f t="shared" si="32"/>
        <v>100</v>
      </c>
      <c r="Z99" s="137">
        <f t="shared" si="32"/>
        <v>100</v>
      </c>
      <c r="AA99" s="137">
        <f t="shared" si="32"/>
        <v>0</v>
      </c>
      <c r="AB99" s="137">
        <f t="shared" si="32"/>
        <v>0</v>
      </c>
      <c r="AC99" s="137">
        <f t="shared" si="32"/>
        <v>0</v>
      </c>
      <c r="AD99" s="137">
        <f t="shared" si="32"/>
        <v>0</v>
      </c>
      <c r="AE99" s="137">
        <f t="shared" si="32"/>
        <v>0</v>
      </c>
      <c r="AF99" s="137">
        <f t="shared" si="32"/>
        <v>0</v>
      </c>
      <c r="AG99" s="137">
        <f t="shared" si="32"/>
        <v>0</v>
      </c>
      <c r="AH99" s="137">
        <f t="shared" si="32"/>
        <v>0</v>
      </c>
      <c r="AI99" s="137">
        <f t="shared" si="32"/>
        <v>0</v>
      </c>
      <c r="AJ99" s="137">
        <f t="shared" si="32"/>
        <v>0</v>
      </c>
      <c r="AK99" s="136">
        <f ca="1">IF(AND(AND($AK$3&lt;=B99,B99&lt;=$AK$1),B99&lt;&gt;""),1,0)</f>
        <v>1</v>
      </c>
      <c r="AL99" s="136">
        <f>IF(OR(F99="工事・メンテ（共用可）",F99="要調整"),0.5,IF(F99="ヘリ訓練日",0.4,1))</f>
        <v>1</v>
      </c>
      <c r="AM99" s="136">
        <v>1</v>
      </c>
    </row>
    <row r="100" spans="1:39" ht="56.25">
      <c r="A100" s="148">
        <v>136</v>
      </c>
      <c r="B100" s="149">
        <v>46042</v>
      </c>
      <c r="C100" s="150">
        <v>10</v>
      </c>
      <c r="D100" s="150">
        <v>14</v>
      </c>
      <c r="E100" s="153" t="s">
        <v>54</v>
      </c>
      <c r="F100" s="156" t="s">
        <v>0</v>
      </c>
      <c r="G100" s="156" t="s">
        <v>1</v>
      </c>
      <c r="H100" s="138" t="str">
        <f>IF(OR(G100="中止",G100="取消"),"998",IF(ISNA(MATCH($E100,施設情報!$B$2:$B$96,0)),"999",INDEX(施設情報!$C$2:$C$96,MATCH($E100,施設情報!$B$2:$B$96,0))))</f>
        <v>026</v>
      </c>
      <c r="I100" s="139">
        <f t="shared" si="23"/>
        <v>46042</v>
      </c>
      <c r="J100" s="137" t="str">
        <f t="shared" si="24"/>
        <v>026-46042</v>
      </c>
      <c r="K100" s="137">
        <f t="shared" si="25"/>
        <v>0.41666666666666669</v>
      </c>
      <c r="L100" s="137">
        <f t="shared" si="26"/>
        <v>0.58333333333333337</v>
      </c>
      <c r="M100" s="137">
        <f t="shared" si="31"/>
        <v>0</v>
      </c>
      <c r="N100" s="137">
        <f t="shared" si="31"/>
        <v>0</v>
      </c>
      <c r="O100" s="137">
        <f t="shared" si="31"/>
        <v>0</v>
      </c>
      <c r="P100" s="137">
        <f t="shared" si="31"/>
        <v>0</v>
      </c>
      <c r="Q100" s="137">
        <f t="shared" si="31"/>
        <v>0</v>
      </c>
      <c r="R100" s="137">
        <f t="shared" si="31"/>
        <v>0</v>
      </c>
      <c r="S100" s="137">
        <f t="shared" si="31"/>
        <v>0</v>
      </c>
      <c r="T100" s="137">
        <f t="shared" si="31"/>
        <v>0</v>
      </c>
      <c r="U100" s="137">
        <f t="shared" si="31"/>
        <v>0</v>
      </c>
      <c r="V100" s="137">
        <f t="shared" si="31"/>
        <v>0</v>
      </c>
      <c r="W100" s="137">
        <f t="shared" si="32"/>
        <v>100</v>
      </c>
      <c r="X100" s="137">
        <f t="shared" si="32"/>
        <v>100</v>
      </c>
      <c r="Y100" s="137">
        <f t="shared" si="32"/>
        <v>100</v>
      </c>
      <c r="Z100" s="137">
        <f t="shared" si="32"/>
        <v>100</v>
      </c>
      <c r="AA100" s="137">
        <f t="shared" si="32"/>
        <v>0</v>
      </c>
      <c r="AB100" s="137">
        <f t="shared" si="32"/>
        <v>0</v>
      </c>
      <c r="AC100" s="137">
        <f t="shared" si="32"/>
        <v>0</v>
      </c>
      <c r="AD100" s="137">
        <f t="shared" si="32"/>
        <v>0</v>
      </c>
      <c r="AE100" s="137">
        <f t="shared" si="32"/>
        <v>0</v>
      </c>
      <c r="AF100" s="137">
        <f t="shared" si="32"/>
        <v>0</v>
      </c>
      <c r="AG100" s="137">
        <f t="shared" si="32"/>
        <v>0</v>
      </c>
      <c r="AH100" s="137">
        <f t="shared" si="32"/>
        <v>0</v>
      </c>
      <c r="AI100" s="137">
        <f t="shared" si="32"/>
        <v>0</v>
      </c>
      <c r="AJ100" s="137">
        <f t="shared" si="32"/>
        <v>0</v>
      </c>
      <c r="AK100" s="136">
        <f ca="1">IF(AND(AND($AK$3&lt;=B100,B100&lt;=$AK$1),B100&lt;&gt;""),1,0)</f>
        <v>1</v>
      </c>
      <c r="AL100" s="136">
        <f>IF(OR(F100="工事・メンテ（共用可）",F100="要調整"),0.5,IF(F100="ヘリ訓練日",0.4,1))</f>
        <v>1</v>
      </c>
      <c r="AM100" s="136">
        <v>1</v>
      </c>
    </row>
    <row r="101" spans="1:39" ht="56.25">
      <c r="A101" s="148">
        <v>137</v>
      </c>
      <c r="B101" s="149">
        <v>46042</v>
      </c>
      <c r="C101" s="150">
        <v>10</v>
      </c>
      <c r="D101" s="150">
        <v>14</v>
      </c>
      <c r="E101" s="153" t="s">
        <v>3</v>
      </c>
      <c r="F101" s="156" t="s">
        <v>0</v>
      </c>
      <c r="G101" s="156" t="s">
        <v>1</v>
      </c>
      <c r="H101" s="138" t="str">
        <f>IF(OR(G101="中止",G101="取消"),"998",IF(ISNA(MATCH($E101,施設情報!$B$2:$B$96,0)),"999",INDEX(施設情報!$C$2:$C$96,MATCH($E101,施設情報!$B$2:$B$96,0))))</f>
        <v>025</v>
      </c>
      <c r="I101" s="139">
        <f t="shared" ref="I101:I132" si="33">B101</f>
        <v>46042</v>
      </c>
      <c r="J101" s="137" t="str">
        <f t="shared" ref="J101:J132" si="34">H101&amp;"-"&amp;I101</f>
        <v>025-46042</v>
      </c>
      <c r="K101" s="137">
        <f t="shared" ref="K101:K132" si="35">C101/24</f>
        <v>0.41666666666666669</v>
      </c>
      <c r="L101" s="137">
        <f t="shared" ref="L101:L132" si="36">D101/24</f>
        <v>0.58333333333333337</v>
      </c>
      <c r="M101" s="137">
        <f t="shared" si="31"/>
        <v>0</v>
      </c>
      <c r="N101" s="137">
        <f t="shared" si="31"/>
        <v>0</v>
      </c>
      <c r="O101" s="137">
        <f t="shared" si="31"/>
        <v>0</v>
      </c>
      <c r="P101" s="137">
        <f t="shared" si="31"/>
        <v>0</v>
      </c>
      <c r="Q101" s="137">
        <f t="shared" si="31"/>
        <v>0</v>
      </c>
      <c r="R101" s="137">
        <f t="shared" si="31"/>
        <v>0</v>
      </c>
      <c r="S101" s="137">
        <f t="shared" si="31"/>
        <v>0</v>
      </c>
      <c r="T101" s="137">
        <f t="shared" si="31"/>
        <v>0</v>
      </c>
      <c r="U101" s="137">
        <f t="shared" si="31"/>
        <v>0</v>
      </c>
      <c r="V101" s="137">
        <f t="shared" si="31"/>
        <v>0</v>
      </c>
      <c r="W101" s="137">
        <f t="shared" si="32"/>
        <v>100</v>
      </c>
      <c r="X101" s="137">
        <f t="shared" si="32"/>
        <v>100</v>
      </c>
      <c r="Y101" s="137">
        <f t="shared" si="32"/>
        <v>100</v>
      </c>
      <c r="Z101" s="137">
        <f t="shared" si="32"/>
        <v>100</v>
      </c>
      <c r="AA101" s="137">
        <f t="shared" si="32"/>
        <v>0</v>
      </c>
      <c r="AB101" s="137">
        <f t="shared" si="32"/>
        <v>0</v>
      </c>
      <c r="AC101" s="137">
        <f t="shared" si="32"/>
        <v>0</v>
      </c>
      <c r="AD101" s="137">
        <f t="shared" si="32"/>
        <v>0</v>
      </c>
      <c r="AE101" s="137">
        <f t="shared" si="32"/>
        <v>0</v>
      </c>
      <c r="AF101" s="137">
        <f t="shared" si="32"/>
        <v>0</v>
      </c>
      <c r="AG101" s="137">
        <f t="shared" si="32"/>
        <v>0</v>
      </c>
      <c r="AH101" s="137">
        <f t="shared" si="32"/>
        <v>0</v>
      </c>
      <c r="AI101" s="137">
        <f t="shared" si="32"/>
        <v>0</v>
      </c>
      <c r="AJ101" s="137">
        <f t="shared" si="32"/>
        <v>0</v>
      </c>
      <c r="AK101" s="136">
        <f ca="1">IF(AND(AND($AK$3&lt;=B101,B101&lt;=$AK$1),B101&lt;&gt;""),1,0)</f>
        <v>1</v>
      </c>
      <c r="AL101" s="136">
        <f>IF(OR(F101="工事・メンテ（共用可）",F101="要調整"),0.5,IF(F101="ヘリ訓練日",0.4,1))</f>
        <v>1</v>
      </c>
      <c r="AM101" s="136">
        <v>1</v>
      </c>
    </row>
    <row r="102" spans="1:39" ht="56.25">
      <c r="A102" s="148">
        <v>314</v>
      </c>
      <c r="B102" s="152">
        <v>46042</v>
      </c>
      <c r="C102" s="154">
        <v>9</v>
      </c>
      <c r="D102" s="154">
        <v>17</v>
      </c>
      <c r="E102" s="153" t="s">
        <v>53</v>
      </c>
      <c r="F102" s="207" t="s">
        <v>96</v>
      </c>
      <c r="G102" s="207" t="s">
        <v>1</v>
      </c>
      <c r="H102" s="138" t="str">
        <f>IF(OR(G102="中止",G102="取消"),"998",IF(ISNA(MATCH($E102,施設情報!$B$2:$B$96,0)),"999",INDEX(施設情報!$C$2:$C$96,MATCH($E102,施設情報!$B$2:$B$96,0))))</f>
        <v>024</v>
      </c>
      <c r="I102" s="139">
        <f t="shared" si="33"/>
        <v>46042</v>
      </c>
      <c r="J102" s="137" t="str">
        <f t="shared" si="34"/>
        <v>024-46042</v>
      </c>
      <c r="K102" s="137">
        <f t="shared" si="35"/>
        <v>0.375</v>
      </c>
      <c r="L102" s="137">
        <f t="shared" si="36"/>
        <v>0.70833333333333337</v>
      </c>
      <c r="M102" s="137">
        <f t="shared" si="31"/>
        <v>0</v>
      </c>
      <c r="N102" s="137">
        <f t="shared" si="31"/>
        <v>0</v>
      </c>
      <c r="O102" s="137">
        <f t="shared" si="31"/>
        <v>0</v>
      </c>
      <c r="P102" s="137">
        <f t="shared" si="31"/>
        <v>0</v>
      </c>
      <c r="Q102" s="137">
        <f t="shared" si="31"/>
        <v>0</v>
      </c>
      <c r="R102" s="137">
        <f t="shared" si="31"/>
        <v>0</v>
      </c>
      <c r="S102" s="137">
        <f t="shared" si="31"/>
        <v>0</v>
      </c>
      <c r="T102" s="137">
        <f t="shared" si="31"/>
        <v>0</v>
      </c>
      <c r="U102" s="137">
        <f t="shared" si="31"/>
        <v>0</v>
      </c>
      <c r="V102" s="137">
        <f t="shared" si="31"/>
        <v>100</v>
      </c>
      <c r="W102" s="137">
        <f t="shared" si="32"/>
        <v>100</v>
      </c>
      <c r="X102" s="137">
        <f t="shared" si="32"/>
        <v>100</v>
      </c>
      <c r="Y102" s="137">
        <f t="shared" si="32"/>
        <v>100</v>
      </c>
      <c r="Z102" s="137">
        <f t="shared" si="32"/>
        <v>100</v>
      </c>
      <c r="AA102" s="137">
        <f t="shared" si="32"/>
        <v>100</v>
      </c>
      <c r="AB102" s="137">
        <f t="shared" si="32"/>
        <v>100</v>
      </c>
      <c r="AC102" s="137">
        <f t="shared" si="32"/>
        <v>100</v>
      </c>
      <c r="AD102" s="137">
        <f t="shared" si="32"/>
        <v>0</v>
      </c>
      <c r="AE102" s="137">
        <f t="shared" si="32"/>
        <v>0</v>
      </c>
      <c r="AF102" s="137">
        <f t="shared" si="32"/>
        <v>0</v>
      </c>
      <c r="AG102" s="137">
        <f t="shared" si="32"/>
        <v>0</v>
      </c>
      <c r="AH102" s="137">
        <f t="shared" si="32"/>
        <v>0</v>
      </c>
      <c r="AI102" s="137">
        <f t="shared" si="32"/>
        <v>0</v>
      </c>
      <c r="AJ102" s="137">
        <f t="shared" si="32"/>
        <v>0</v>
      </c>
      <c r="AK102" s="136">
        <f ca="1">IF(AND(AND($AK$3&lt;=B102,B102&lt;=$AK$1),B102&lt;&gt;""),1,0)</f>
        <v>1</v>
      </c>
      <c r="AL102" s="136">
        <f>IF(OR(F102="工事・メンテ（共用可）",F102="要調整"),0.5,IF(F102="ヘリ訓練日",0.4,1))</f>
        <v>1</v>
      </c>
      <c r="AM102" s="136">
        <v>1</v>
      </c>
    </row>
    <row r="103" spans="1:39" ht="56.25">
      <c r="A103" s="148">
        <v>138</v>
      </c>
      <c r="B103" s="149">
        <v>46043</v>
      </c>
      <c r="C103" s="150">
        <v>10</v>
      </c>
      <c r="D103" s="150">
        <v>14</v>
      </c>
      <c r="E103" s="153" t="s">
        <v>3</v>
      </c>
      <c r="F103" s="156" t="s">
        <v>0</v>
      </c>
      <c r="G103" s="156" t="s">
        <v>1</v>
      </c>
      <c r="H103" s="138" t="str">
        <f>IF(OR(G103="中止",G103="取消"),"998",IF(ISNA(MATCH($E103,施設情報!$B$2:$B$96,0)),"999",INDEX(施設情報!$C$2:$C$96,MATCH($E103,施設情報!$B$2:$B$96,0))))</f>
        <v>025</v>
      </c>
      <c r="I103" s="139">
        <f t="shared" si="33"/>
        <v>46043</v>
      </c>
      <c r="J103" s="137" t="str">
        <f t="shared" si="34"/>
        <v>025-46043</v>
      </c>
      <c r="K103" s="137">
        <f t="shared" si="35"/>
        <v>0.41666666666666669</v>
      </c>
      <c r="L103" s="137">
        <f t="shared" si="36"/>
        <v>0.58333333333333337</v>
      </c>
      <c r="M103" s="137">
        <f t="shared" si="31"/>
        <v>0</v>
      </c>
      <c r="N103" s="137">
        <f t="shared" si="31"/>
        <v>0</v>
      </c>
      <c r="O103" s="137">
        <f t="shared" si="31"/>
        <v>0</v>
      </c>
      <c r="P103" s="137">
        <f t="shared" si="31"/>
        <v>0</v>
      </c>
      <c r="Q103" s="137">
        <f t="shared" si="31"/>
        <v>0</v>
      </c>
      <c r="R103" s="137">
        <f t="shared" si="31"/>
        <v>0</v>
      </c>
      <c r="S103" s="137">
        <f t="shared" si="31"/>
        <v>0</v>
      </c>
      <c r="T103" s="137">
        <f t="shared" si="31"/>
        <v>0</v>
      </c>
      <c r="U103" s="137">
        <f t="shared" si="31"/>
        <v>0</v>
      </c>
      <c r="V103" s="137">
        <f t="shared" si="31"/>
        <v>0</v>
      </c>
      <c r="W103" s="137">
        <f t="shared" si="32"/>
        <v>100</v>
      </c>
      <c r="X103" s="137">
        <f t="shared" si="32"/>
        <v>100</v>
      </c>
      <c r="Y103" s="137">
        <f t="shared" si="32"/>
        <v>100</v>
      </c>
      <c r="Z103" s="137">
        <f t="shared" si="32"/>
        <v>100</v>
      </c>
      <c r="AA103" s="137">
        <f t="shared" si="32"/>
        <v>0</v>
      </c>
      <c r="AB103" s="137">
        <f t="shared" si="32"/>
        <v>0</v>
      </c>
      <c r="AC103" s="137">
        <f t="shared" si="32"/>
        <v>0</v>
      </c>
      <c r="AD103" s="137">
        <f t="shared" si="32"/>
        <v>0</v>
      </c>
      <c r="AE103" s="137">
        <f t="shared" si="32"/>
        <v>0</v>
      </c>
      <c r="AF103" s="137">
        <f t="shared" si="32"/>
        <v>0</v>
      </c>
      <c r="AG103" s="137">
        <f t="shared" si="32"/>
        <v>0</v>
      </c>
      <c r="AH103" s="137">
        <f t="shared" si="32"/>
        <v>0</v>
      </c>
      <c r="AI103" s="137">
        <f t="shared" si="32"/>
        <v>0</v>
      </c>
      <c r="AJ103" s="137">
        <f t="shared" si="32"/>
        <v>0</v>
      </c>
      <c r="AK103" s="136">
        <f ca="1">IF(AND(AND($AK$3&lt;=B103,B103&lt;=$AK$1),B103&lt;&gt;""),1,0)</f>
        <v>1</v>
      </c>
      <c r="AL103" s="136">
        <f>IF(OR(F103="工事・メンテ（共用可）",F103="要調整"),0.5,IF(F103="ヘリ訓練日",0.4,1))</f>
        <v>1</v>
      </c>
      <c r="AM103" s="136">
        <v>1</v>
      </c>
    </row>
    <row r="104" spans="1:39" ht="56.25">
      <c r="A104" s="148">
        <v>315</v>
      </c>
      <c r="B104" s="152">
        <v>46043</v>
      </c>
      <c r="C104" s="154">
        <v>9</v>
      </c>
      <c r="D104" s="154">
        <v>17</v>
      </c>
      <c r="E104" s="153" t="s">
        <v>53</v>
      </c>
      <c r="F104" s="207" t="s">
        <v>96</v>
      </c>
      <c r="G104" s="207" t="s">
        <v>1</v>
      </c>
      <c r="H104" s="138" t="str">
        <f>IF(OR(G104="中止",G104="取消"),"998",IF(ISNA(MATCH($E104,施設情報!$B$2:$B$96,0)),"999",INDEX(施設情報!$C$2:$C$96,MATCH($E104,施設情報!$B$2:$B$96,0))))</f>
        <v>024</v>
      </c>
      <c r="I104" s="139">
        <f t="shared" si="33"/>
        <v>46043</v>
      </c>
      <c r="J104" s="137" t="str">
        <f t="shared" si="34"/>
        <v>024-46043</v>
      </c>
      <c r="K104" s="137">
        <f t="shared" si="35"/>
        <v>0.375</v>
      </c>
      <c r="L104" s="137">
        <f t="shared" si="36"/>
        <v>0.70833333333333337</v>
      </c>
      <c r="M104" s="137">
        <f t="shared" si="31"/>
        <v>0</v>
      </c>
      <c r="N104" s="137">
        <f t="shared" si="31"/>
        <v>0</v>
      </c>
      <c r="O104" s="137">
        <f t="shared" si="31"/>
        <v>0</v>
      </c>
      <c r="P104" s="137">
        <f t="shared" si="31"/>
        <v>0</v>
      </c>
      <c r="Q104" s="137">
        <f t="shared" si="31"/>
        <v>0</v>
      </c>
      <c r="R104" s="137">
        <f t="shared" si="31"/>
        <v>0</v>
      </c>
      <c r="S104" s="137">
        <f t="shared" si="31"/>
        <v>0</v>
      </c>
      <c r="T104" s="137">
        <f t="shared" si="31"/>
        <v>0</v>
      </c>
      <c r="U104" s="137">
        <f t="shared" si="31"/>
        <v>0</v>
      </c>
      <c r="V104" s="137">
        <f t="shared" si="31"/>
        <v>100</v>
      </c>
      <c r="W104" s="137">
        <f t="shared" si="32"/>
        <v>100</v>
      </c>
      <c r="X104" s="137">
        <f t="shared" si="32"/>
        <v>100</v>
      </c>
      <c r="Y104" s="137">
        <f t="shared" si="32"/>
        <v>100</v>
      </c>
      <c r="Z104" s="137">
        <f t="shared" si="32"/>
        <v>100</v>
      </c>
      <c r="AA104" s="137">
        <f t="shared" si="32"/>
        <v>100</v>
      </c>
      <c r="AB104" s="137">
        <f t="shared" si="32"/>
        <v>100</v>
      </c>
      <c r="AC104" s="137">
        <f t="shared" si="32"/>
        <v>100</v>
      </c>
      <c r="AD104" s="137">
        <f t="shared" si="32"/>
        <v>0</v>
      </c>
      <c r="AE104" s="137">
        <f t="shared" si="32"/>
        <v>0</v>
      </c>
      <c r="AF104" s="137">
        <f t="shared" si="32"/>
        <v>0</v>
      </c>
      <c r="AG104" s="137">
        <f t="shared" si="32"/>
        <v>0</v>
      </c>
      <c r="AH104" s="137">
        <f t="shared" si="32"/>
        <v>0</v>
      </c>
      <c r="AI104" s="137">
        <f t="shared" si="32"/>
        <v>0</v>
      </c>
      <c r="AJ104" s="137">
        <f t="shared" si="32"/>
        <v>0</v>
      </c>
      <c r="AK104" s="136">
        <f ca="1">IF(AND(AND($AK$3&lt;=B104,B104&lt;=$AK$1),B104&lt;&gt;""),1,0)</f>
        <v>1</v>
      </c>
      <c r="AL104" s="136">
        <f>IF(OR(F104="工事・メンテ（共用可）",F104="要調整"),0.5,IF(F104="ヘリ訓練日",0.4,1))</f>
        <v>1</v>
      </c>
      <c r="AM104" s="136">
        <v>1</v>
      </c>
    </row>
    <row r="105" spans="1:39" ht="56.25">
      <c r="A105" s="148">
        <v>316</v>
      </c>
      <c r="B105" s="152">
        <v>46044</v>
      </c>
      <c r="C105" s="154">
        <v>9</v>
      </c>
      <c r="D105" s="154">
        <v>17</v>
      </c>
      <c r="E105" s="153" t="s">
        <v>53</v>
      </c>
      <c r="F105" s="207" t="s">
        <v>96</v>
      </c>
      <c r="G105" s="207" t="s">
        <v>1</v>
      </c>
      <c r="H105" s="138" t="str">
        <f>IF(OR(G105="中止",G105="取消"),"998",IF(ISNA(MATCH($E105,施設情報!$B$2:$B$96,0)),"999",INDEX(施設情報!$C$2:$C$96,MATCH($E105,施設情報!$B$2:$B$96,0))))</f>
        <v>024</v>
      </c>
      <c r="I105" s="139">
        <f t="shared" si="33"/>
        <v>46044</v>
      </c>
      <c r="J105" s="137" t="str">
        <f t="shared" si="34"/>
        <v>024-46044</v>
      </c>
      <c r="K105" s="137">
        <f t="shared" si="35"/>
        <v>0.375</v>
      </c>
      <c r="L105" s="137">
        <f t="shared" si="36"/>
        <v>0.70833333333333337</v>
      </c>
      <c r="M105" s="137">
        <f t="shared" ref="M105:V114" si="37">IF(AND(M$3&gt;=$K105,M$3&lt;$L105),100*$AM105,0)</f>
        <v>0</v>
      </c>
      <c r="N105" s="137">
        <f t="shared" si="37"/>
        <v>0</v>
      </c>
      <c r="O105" s="137">
        <f t="shared" si="37"/>
        <v>0</v>
      </c>
      <c r="P105" s="137">
        <f t="shared" si="37"/>
        <v>0</v>
      </c>
      <c r="Q105" s="137">
        <f t="shared" si="37"/>
        <v>0</v>
      </c>
      <c r="R105" s="137">
        <f t="shared" si="37"/>
        <v>0</v>
      </c>
      <c r="S105" s="137">
        <f t="shared" si="37"/>
        <v>0</v>
      </c>
      <c r="T105" s="137">
        <f t="shared" si="37"/>
        <v>0</v>
      </c>
      <c r="U105" s="137">
        <f t="shared" si="37"/>
        <v>0</v>
      </c>
      <c r="V105" s="137">
        <f t="shared" si="37"/>
        <v>100</v>
      </c>
      <c r="W105" s="137">
        <f t="shared" ref="W105:AJ114" si="38">IF(AND(W$3&gt;=$K105,W$3&lt;$L105),100*$AM105,0)</f>
        <v>100</v>
      </c>
      <c r="X105" s="137">
        <f t="shared" si="38"/>
        <v>100</v>
      </c>
      <c r="Y105" s="137">
        <f t="shared" si="38"/>
        <v>100</v>
      </c>
      <c r="Z105" s="137">
        <f t="shared" si="38"/>
        <v>100</v>
      </c>
      <c r="AA105" s="137">
        <f t="shared" si="38"/>
        <v>100</v>
      </c>
      <c r="AB105" s="137">
        <f t="shared" si="38"/>
        <v>100</v>
      </c>
      <c r="AC105" s="137">
        <f t="shared" si="38"/>
        <v>100</v>
      </c>
      <c r="AD105" s="137">
        <f t="shared" si="38"/>
        <v>0</v>
      </c>
      <c r="AE105" s="137">
        <f t="shared" si="38"/>
        <v>0</v>
      </c>
      <c r="AF105" s="137">
        <f t="shared" si="38"/>
        <v>0</v>
      </c>
      <c r="AG105" s="137">
        <f t="shared" si="38"/>
        <v>0</v>
      </c>
      <c r="AH105" s="137">
        <f t="shared" si="38"/>
        <v>0</v>
      </c>
      <c r="AI105" s="137">
        <f t="shared" si="38"/>
        <v>0</v>
      </c>
      <c r="AJ105" s="137">
        <f t="shared" si="38"/>
        <v>0</v>
      </c>
      <c r="AK105" s="136">
        <f ca="1">IF(AND(AND($AK$3&lt;=B105,B105&lt;=$AK$1),B105&lt;&gt;""),1,0)</f>
        <v>1</v>
      </c>
      <c r="AL105" s="136">
        <f>IF(OR(F105="工事・メンテ（共用可）",F105="要調整"),0.5,IF(F105="ヘリ訓練日",0.4,1))</f>
        <v>1</v>
      </c>
      <c r="AM105" s="136">
        <v>1</v>
      </c>
    </row>
    <row r="106" spans="1:39" ht="56.25">
      <c r="A106" s="148">
        <v>317</v>
      </c>
      <c r="B106" s="152">
        <v>46045</v>
      </c>
      <c r="C106" s="154">
        <v>9</v>
      </c>
      <c r="D106" s="154">
        <v>17</v>
      </c>
      <c r="E106" s="153" t="s">
        <v>53</v>
      </c>
      <c r="F106" s="207" t="s">
        <v>96</v>
      </c>
      <c r="G106" s="207" t="s">
        <v>1</v>
      </c>
      <c r="H106" s="138" t="str">
        <f>IF(OR(G106="中止",G106="取消"),"998",IF(ISNA(MATCH($E106,施設情報!$B$2:$B$96,0)),"999",INDEX(施設情報!$C$2:$C$96,MATCH($E106,施設情報!$B$2:$B$96,0))))</f>
        <v>024</v>
      </c>
      <c r="I106" s="139">
        <f t="shared" si="33"/>
        <v>46045</v>
      </c>
      <c r="J106" s="137" t="str">
        <f t="shared" si="34"/>
        <v>024-46045</v>
      </c>
      <c r="K106" s="137">
        <f t="shared" si="35"/>
        <v>0.375</v>
      </c>
      <c r="L106" s="137">
        <f t="shared" si="36"/>
        <v>0.70833333333333337</v>
      </c>
      <c r="M106" s="137">
        <f t="shared" si="37"/>
        <v>0</v>
      </c>
      <c r="N106" s="137">
        <f t="shared" si="37"/>
        <v>0</v>
      </c>
      <c r="O106" s="137">
        <f t="shared" si="37"/>
        <v>0</v>
      </c>
      <c r="P106" s="137">
        <f t="shared" si="37"/>
        <v>0</v>
      </c>
      <c r="Q106" s="137">
        <f t="shared" si="37"/>
        <v>0</v>
      </c>
      <c r="R106" s="137">
        <f t="shared" si="37"/>
        <v>0</v>
      </c>
      <c r="S106" s="137">
        <f t="shared" si="37"/>
        <v>0</v>
      </c>
      <c r="T106" s="137">
        <f t="shared" si="37"/>
        <v>0</v>
      </c>
      <c r="U106" s="137">
        <f t="shared" si="37"/>
        <v>0</v>
      </c>
      <c r="V106" s="137">
        <f t="shared" si="37"/>
        <v>100</v>
      </c>
      <c r="W106" s="137">
        <f t="shared" si="38"/>
        <v>100</v>
      </c>
      <c r="X106" s="137">
        <f t="shared" si="38"/>
        <v>100</v>
      </c>
      <c r="Y106" s="137">
        <f t="shared" si="38"/>
        <v>100</v>
      </c>
      <c r="Z106" s="137">
        <f t="shared" si="38"/>
        <v>100</v>
      </c>
      <c r="AA106" s="137">
        <f t="shared" si="38"/>
        <v>100</v>
      </c>
      <c r="AB106" s="137">
        <f t="shared" si="38"/>
        <v>100</v>
      </c>
      <c r="AC106" s="137">
        <f t="shared" si="38"/>
        <v>100</v>
      </c>
      <c r="AD106" s="137">
        <f t="shared" si="38"/>
        <v>0</v>
      </c>
      <c r="AE106" s="137">
        <f t="shared" si="38"/>
        <v>0</v>
      </c>
      <c r="AF106" s="137">
        <f t="shared" si="38"/>
        <v>0</v>
      </c>
      <c r="AG106" s="137">
        <f t="shared" si="38"/>
        <v>0</v>
      </c>
      <c r="AH106" s="137">
        <f t="shared" si="38"/>
        <v>0</v>
      </c>
      <c r="AI106" s="137">
        <f t="shared" si="38"/>
        <v>0</v>
      </c>
      <c r="AJ106" s="137">
        <f t="shared" si="38"/>
        <v>0</v>
      </c>
      <c r="AK106" s="136">
        <f ca="1">IF(AND(AND($AK$3&lt;=B106,B106&lt;=$AK$1),B106&lt;&gt;""),1,0)</f>
        <v>1</v>
      </c>
      <c r="AL106" s="136">
        <f>IF(OR(F106="工事・メンテ（共用可）",F106="要調整"),0.5,IF(F106="ヘリ訓練日",0.4,1))</f>
        <v>1</v>
      </c>
      <c r="AM106" s="136">
        <v>1</v>
      </c>
    </row>
    <row r="107" spans="1:39" ht="37.5">
      <c r="A107" s="148">
        <v>7</v>
      </c>
      <c r="B107" s="149">
        <v>46046</v>
      </c>
      <c r="C107" s="150">
        <v>0</v>
      </c>
      <c r="D107" s="150">
        <v>24</v>
      </c>
      <c r="E107" s="153" t="s">
        <v>28</v>
      </c>
      <c r="F107" s="156" t="s">
        <v>29</v>
      </c>
      <c r="G107" s="156" t="s">
        <v>1</v>
      </c>
      <c r="H107" s="138" t="str">
        <f>IF(OR(G107="中止",G107="取消"),"998",IF(ISNA(MATCH($E107,施設情報!$B$2:$B$96,0)),"999",INDEX(施設情報!$C$2:$C$96,MATCH($E107,施設情報!$B$2:$B$96,0))))</f>
        <v>001</v>
      </c>
      <c r="I107" s="139">
        <f t="shared" si="33"/>
        <v>46046</v>
      </c>
      <c r="J107" s="137" t="str">
        <f t="shared" si="34"/>
        <v>001-46046</v>
      </c>
      <c r="K107" s="137">
        <f t="shared" si="35"/>
        <v>0</v>
      </c>
      <c r="L107" s="137">
        <f t="shared" si="36"/>
        <v>1</v>
      </c>
      <c r="M107" s="137">
        <f t="shared" si="37"/>
        <v>100</v>
      </c>
      <c r="N107" s="137">
        <f t="shared" si="37"/>
        <v>100</v>
      </c>
      <c r="O107" s="137">
        <f t="shared" si="37"/>
        <v>100</v>
      </c>
      <c r="P107" s="137">
        <f t="shared" si="37"/>
        <v>100</v>
      </c>
      <c r="Q107" s="137">
        <f t="shared" si="37"/>
        <v>100</v>
      </c>
      <c r="R107" s="137">
        <f t="shared" si="37"/>
        <v>100</v>
      </c>
      <c r="S107" s="137">
        <f t="shared" si="37"/>
        <v>100</v>
      </c>
      <c r="T107" s="137">
        <f t="shared" si="37"/>
        <v>100</v>
      </c>
      <c r="U107" s="137">
        <f t="shared" si="37"/>
        <v>100</v>
      </c>
      <c r="V107" s="137">
        <f t="shared" si="37"/>
        <v>100</v>
      </c>
      <c r="W107" s="137">
        <f t="shared" si="38"/>
        <v>100</v>
      </c>
      <c r="X107" s="137">
        <f t="shared" si="38"/>
        <v>100</v>
      </c>
      <c r="Y107" s="137">
        <f t="shared" si="38"/>
        <v>100</v>
      </c>
      <c r="Z107" s="137">
        <f t="shared" si="38"/>
        <v>100</v>
      </c>
      <c r="AA107" s="137">
        <f t="shared" si="38"/>
        <v>100</v>
      </c>
      <c r="AB107" s="137">
        <f t="shared" si="38"/>
        <v>100</v>
      </c>
      <c r="AC107" s="137">
        <f t="shared" si="38"/>
        <v>100</v>
      </c>
      <c r="AD107" s="137">
        <f t="shared" si="38"/>
        <v>100</v>
      </c>
      <c r="AE107" s="137">
        <f t="shared" si="38"/>
        <v>100</v>
      </c>
      <c r="AF107" s="137">
        <f t="shared" si="38"/>
        <v>100</v>
      </c>
      <c r="AG107" s="137">
        <f t="shared" si="38"/>
        <v>100</v>
      </c>
      <c r="AH107" s="137">
        <f t="shared" si="38"/>
        <v>100</v>
      </c>
      <c r="AI107" s="137">
        <f t="shared" si="38"/>
        <v>100</v>
      </c>
      <c r="AJ107" s="137">
        <f t="shared" si="38"/>
        <v>100</v>
      </c>
      <c r="AK107" s="136">
        <f ca="1">IF(AND(AND($AK$3&lt;=B107,B107&lt;=$AK$1),B107&lt;&gt;""),1,0)</f>
        <v>1</v>
      </c>
      <c r="AL107" s="136">
        <f>IF(OR(F107="工事・メンテ（共用可）",F107="要調整"),0.5,IF(F107="ヘリ訓練日",0.4,1))</f>
        <v>1</v>
      </c>
      <c r="AM107" s="136">
        <v>1</v>
      </c>
    </row>
    <row r="108" spans="1:39" ht="56.25">
      <c r="A108" s="148">
        <v>318</v>
      </c>
      <c r="B108" s="152">
        <v>46046</v>
      </c>
      <c r="C108" s="154">
        <v>9</v>
      </c>
      <c r="D108" s="154">
        <v>17</v>
      </c>
      <c r="E108" s="153" t="s">
        <v>53</v>
      </c>
      <c r="F108" s="207" t="s">
        <v>96</v>
      </c>
      <c r="G108" s="207" t="s">
        <v>1</v>
      </c>
      <c r="H108" s="138" t="str">
        <f>IF(OR(G108="中止",G108="取消"),"998",IF(ISNA(MATCH($E108,施設情報!$B$2:$B$96,0)),"999",INDEX(施設情報!$C$2:$C$96,MATCH($E108,施設情報!$B$2:$B$96,0))))</f>
        <v>024</v>
      </c>
      <c r="I108" s="139">
        <f t="shared" si="33"/>
        <v>46046</v>
      </c>
      <c r="J108" s="137" t="str">
        <f t="shared" si="34"/>
        <v>024-46046</v>
      </c>
      <c r="K108" s="137">
        <f t="shared" si="35"/>
        <v>0.375</v>
      </c>
      <c r="L108" s="137">
        <f t="shared" si="36"/>
        <v>0.70833333333333337</v>
      </c>
      <c r="M108" s="137">
        <f t="shared" si="37"/>
        <v>0</v>
      </c>
      <c r="N108" s="137">
        <f t="shared" si="37"/>
        <v>0</v>
      </c>
      <c r="O108" s="137">
        <f t="shared" si="37"/>
        <v>0</v>
      </c>
      <c r="P108" s="137">
        <f t="shared" si="37"/>
        <v>0</v>
      </c>
      <c r="Q108" s="137">
        <f t="shared" si="37"/>
        <v>0</v>
      </c>
      <c r="R108" s="137">
        <f t="shared" si="37"/>
        <v>0</v>
      </c>
      <c r="S108" s="137">
        <f t="shared" si="37"/>
        <v>0</v>
      </c>
      <c r="T108" s="137">
        <f t="shared" si="37"/>
        <v>0</v>
      </c>
      <c r="U108" s="137">
        <f t="shared" si="37"/>
        <v>0</v>
      </c>
      <c r="V108" s="137">
        <f t="shared" si="37"/>
        <v>100</v>
      </c>
      <c r="W108" s="137">
        <f t="shared" si="38"/>
        <v>100</v>
      </c>
      <c r="X108" s="137">
        <f t="shared" si="38"/>
        <v>100</v>
      </c>
      <c r="Y108" s="137">
        <f t="shared" si="38"/>
        <v>100</v>
      </c>
      <c r="Z108" s="137">
        <f t="shared" si="38"/>
        <v>100</v>
      </c>
      <c r="AA108" s="137">
        <f t="shared" si="38"/>
        <v>100</v>
      </c>
      <c r="AB108" s="137">
        <f t="shared" si="38"/>
        <v>100</v>
      </c>
      <c r="AC108" s="137">
        <f t="shared" si="38"/>
        <v>100</v>
      </c>
      <c r="AD108" s="137">
        <f t="shared" si="38"/>
        <v>0</v>
      </c>
      <c r="AE108" s="137">
        <f t="shared" si="38"/>
        <v>0</v>
      </c>
      <c r="AF108" s="137">
        <f t="shared" si="38"/>
        <v>0</v>
      </c>
      <c r="AG108" s="137">
        <f t="shared" si="38"/>
        <v>0</v>
      </c>
      <c r="AH108" s="137">
        <f t="shared" si="38"/>
        <v>0</v>
      </c>
      <c r="AI108" s="137">
        <f t="shared" si="38"/>
        <v>0</v>
      </c>
      <c r="AJ108" s="137">
        <f t="shared" si="38"/>
        <v>0</v>
      </c>
      <c r="AK108" s="136">
        <f ca="1">IF(AND(AND($AK$3&lt;=B108,B108&lt;=$AK$1),B108&lt;&gt;""),1,0)</f>
        <v>1</v>
      </c>
      <c r="AL108" s="136">
        <f>IF(OR(F108="工事・メンテ（共用可）",F108="要調整"),0.5,IF(F108="ヘリ訓練日",0.4,1))</f>
        <v>1</v>
      </c>
      <c r="AM108" s="136">
        <v>1</v>
      </c>
    </row>
    <row r="109" spans="1:39" ht="37.5">
      <c r="A109" s="148">
        <v>8</v>
      </c>
      <c r="B109" s="149">
        <v>46047</v>
      </c>
      <c r="C109" s="150">
        <v>0</v>
      </c>
      <c r="D109" s="150">
        <v>24</v>
      </c>
      <c r="E109" s="153" t="s">
        <v>28</v>
      </c>
      <c r="F109" s="156" t="s">
        <v>29</v>
      </c>
      <c r="G109" s="156" t="s">
        <v>1</v>
      </c>
      <c r="H109" s="138" t="str">
        <f>IF(OR(G109="中止",G109="取消"),"998",IF(ISNA(MATCH($E109,施設情報!$B$2:$B$96,0)),"999",INDEX(施設情報!$C$2:$C$96,MATCH($E109,施設情報!$B$2:$B$96,0))))</f>
        <v>001</v>
      </c>
      <c r="I109" s="139">
        <f t="shared" si="33"/>
        <v>46047</v>
      </c>
      <c r="J109" s="137" t="str">
        <f t="shared" si="34"/>
        <v>001-46047</v>
      </c>
      <c r="K109" s="137">
        <f t="shared" si="35"/>
        <v>0</v>
      </c>
      <c r="L109" s="137">
        <f t="shared" si="36"/>
        <v>1</v>
      </c>
      <c r="M109" s="137">
        <f t="shared" si="37"/>
        <v>100</v>
      </c>
      <c r="N109" s="137">
        <f t="shared" si="37"/>
        <v>100</v>
      </c>
      <c r="O109" s="137">
        <f t="shared" si="37"/>
        <v>100</v>
      </c>
      <c r="P109" s="137">
        <f t="shared" si="37"/>
        <v>100</v>
      </c>
      <c r="Q109" s="137">
        <f t="shared" si="37"/>
        <v>100</v>
      </c>
      <c r="R109" s="137">
        <f t="shared" si="37"/>
        <v>100</v>
      </c>
      <c r="S109" s="137">
        <f t="shared" si="37"/>
        <v>100</v>
      </c>
      <c r="T109" s="137">
        <f t="shared" si="37"/>
        <v>100</v>
      </c>
      <c r="U109" s="137">
        <f t="shared" si="37"/>
        <v>100</v>
      </c>
      <c r="V109" s="137">
        <f t="shared" si="37"/>
        <v>100</v>
      </c>
      <c r="W109" s="137">
        <f t="shared" si="38"/>
        <v>100</v>
      </c>
      <c r="X109" s="137">
        <f t="shared" si="38"/>
        <v>100</v>
      </c>
      <c r="Y109" s="137">
        <f t="shared" si="38"/>
        <v>100</v>
      </c>
      <c r="Z109" s="137">
        <f t="shared" si="38"/>
        <v>100</v>
      </c>
      <c r="AA109" s="137">
        <f t="shared" si="38"/>
        <v>100</v>
      </c>
      <c r="AB109" s="137">
        <f t="shared" si="38"/>
        <v>100</v>
      </c>
      <c r="AC109" s="137">
        <f t="shared" si="38"/>
        <v>100</v>
      </c>
      <c r="AD109" s="137">
        <f t="shared" si="38"/>
        <v>100</v>
      </c>
      <c r="AE109" s="137">
        <f t="shared" si="38"/>
        <v>100</v>
      </c>
      <c r="AF109" s="137">
        <f t="shared" si="38"/>
        <v>100</v>
      </c>
      <c r="AG109" s="137">
        <f t="shared" si="38"/>
        <v>100</v>
      </c>
      <c r="AH109" s="137">
        <f t="shared" si="38"/>
        <v>100</v>
      </c>
      <c r="AI109" s="137">
        <f t="shared" si="38"/>
        <v>100</v>
      </c>
      <c r="AJ109" s="137">
        <f t="shared" si="38"/>
        <v>100</v>
      </c>
      <c r="AK109" s="136">
        <f ca="1">IF(AND(AND($AK$3&lt;=B109,B109&lt;=$AK$1),B109&lt;&gt;""),1,0)</f>
        <v>1</v>
      </c>
      <c r="AL109" s="136">
        <f>IF(OR(F109="工事・メンテ（共用可）",F109="要調整"),0.5,IF(F109="ヘリ訓練日",0.4,1))</f>
        <v>1</v>
      </c>
      <c r="AM109" s="136">
        <v>1</v>
      </c>
    </row>
    <row r="110" spans="1:39" ht="56.25">
      <c r="A110" s="148">
        <v>319</v>
      </c>
      <c r="B110" s="152">
        <v>46047</v>
      </c>
      <c r="C110" s="154">
        <v>9</v>
      </c>
      <c r="D110" s="154">
        <v>17</v>
      </c>
      <c r="E110" s="153" t="s">
        <v>53</v>
      </c>
      <c r="F110" s="207" t="s">
        <v>96</v>
      </c>
      <c r="G110" s="207" t="s">
        <v>1</v>
      </c>
      <c r="H110" s="138" t="str">
        <f>IF(OR(G110="中止",G110="取消"),"998",IF(ISNA(MATCH($E110,施設情報!$B$2:$B$96,0)),"999",INDEX(施設情報!$C$2:$C$96,MATCH($E110,施設情報!$B$2:$B$96,0))))</f>
        <v>024</v>
      </c>
      <c r="I110" s="139">
        <f t="shared" si="33"/>
        <v>46047</v>
      </c>
      <c r="J110" s="137" t="str">
        <f t="shared" si="34"/>
        <v>024-46047</v>
      </c>
      <c r="K110" s="137">
        <f t="shared" si="35"/>
        <v>0.375</v>
      </c>
      <c r="L110" s="137">
        <f t="shared" si="36"/>
        <v>0.70833333333333337</v>
      </c>
      <c r="M110" s="137">
        <f t="shared" si="37"/>
        <v>0</v>
      </c>
      <c r="N110" s="137">
        <f t="shared" si="37"/>
        <v>0</v>
      </c>
      <c r="O110" s="137">
        <f t="shared" si="37"/>
        <v>0</v>
      </c>
      <c r="P110" s="137">
        <f t="shared" si="37"/>
        <v>0</v>
      </c>
      <c r="Q110" s="137">
        <f t="shared" si="37"/>
        <v>0</v>
      </c>
      <c r="R110" s="137">
        <f t="shared" si="37"/>
        <v>0</v>
      </c>
      <c r="S110" s="137">
        <f t="shared" si="37"/>
        <v>0</v>
      </c>
      <c r="T110" s="137">
        <f t="shared" si="37"/>
        <v>0</v>
      </c>
      <c r="U110" s="137">
        <f t="shared" si="37"/>
        <v>0</v>
      </c>
      <c r="V110" s="137">
        <f t="shared" si="37"/>
        <v>100</v>
      </c>
      <c r="W110" s="137">
        <f t="shared" si="38"/>
        <v>100</v>
      </c>
      <c r="X110" s="137">
        <f t="shared" si="38"/>
        <v>100</v>
      </c>
      <c r="Y110" s="137">
        <f t="shared" si="38"/>
        <v>100</v>
      </c>
      <c r="Z110" s="137">
        <f t="shared" si="38"/>
        <v>100</v>
      </c>
      <c r="AA110" s="137">
        <f t="shared" si="38"/>
        <v>100</v>
      </c>
      <c r="AB110" s="137">
        <f t="shared" si="38"/>
        <v>100</v>
      </c>
      <c r="AC110" s="137">
        <f t="shared" si="38"/>
        <v>100</v>
      </c>
      <c r="AD110" s="137">
        <f t="shared" si="38"/>
        <v>0</v>
      </c>
      <c r="AE110" s="137">
        <f t="shared" si="38"/>
        <v>0</v>
      </c>
      <c r="AF110" s="137">
        <f t="shared" si="38"/>
        <v>0</v>
      </c>
      <c r="AG110" s="137">
        <f t="shared" si="38"/>
        <v>0</v>
      </c>
      <c r="AH110" s="137">
        <f t="shared" si="38"/>
        <v>0</v>
      </c>
      <c r="AI110" s="137">
        <f t="shared" si="38"/>
        <v>0</v>
      </c>
      <c r="AJ110" s="137">
        <f t="shared" si="38"/>
        <v>0</v>
      </c>
      <c r="AK110" s="136">
        <f ca="1">IF(AND(AND($AK$3&lt;=B110,B110&lt;=$AK$1),B110&lt;&gt;""),1,0)</f>
        <v>1</v>
      </c>
      <c r="AL110" s="136">
        <f>IF(OR(F110="工事・メンテ（共用可）",F110="要調整"),0.5,IF(F110="ヘリ訓練日",0.4,1))</f>
        <v>1</v>
      </c>
      <c r="AM110" s="136">
        <v>1</v>
      </c>
    </row>
    <row r="111" spans="1:39" ht="56.25">
      <c r="A111" s="148">
        <v>320</v>
      </c>
      <c r="B111" s="152">
        <v>46048</v>
      </c>
      <c r="C111" s="154">
        <v>9</v>
      </c>
      <c r="D111" s="154">
        <v>17</v>
      </c>
      <c r="E111" s="153" t="s">
        <v>53</v>
      </c>
      <c r="F111" s="207" t="s">
        <v>96</v>
      </c>
      <c r="G111" s="207" t="s">
        <v>1</v>
      </c>
      <c r="H111" s="138" t="str">
        <f>IF(OR(G111="中止",G111="取消"),"998",IF(ISNA(MATCH($E111,施設情報!$B$2:$B$96,0)),"999",INDEX(施設情報!$C$2:$C$96,MATCH($E111,施設情報!$B$2:$B$96,0))))</f>
        <v>024</v>
      </c>
      <c r="I111" s="139">
        <f t="shared" si="33"/>
        <v>46048</v>
      </c>
      <c r="J111" s="137" t="str">
        <f t="shared" si="34"/>
        <v>024-46048</v>
      </c>
      <c r="K111" s="137">
        <f t="shared" si="35"/>
        <v>0.375</v>
      </c>
      <c r="L111" s="137">
        <f t="shared" si="36"/>
        <v>0.70833333333333337</v>
      </c>
      <c r="M111" s="137">
        <f t="shared" si="37"/>
        <v>0</v>
      </c>
      <c r="N111" s="137">
        <f t="shared" si="37"/>
        <v>0</v>
      </c>
      <c r="O111" s="137">
        <f t="shared" si="37"/>
        <v>0</v>
      </c>
      <c r="P111" s="137">
        <f t="shared" si="37"/>
        <v>0</v>
      </c>
      <c r="Q111" s="137">
        <f t="shared" si="37"/>
        <v>0</v>
      </c>
      <c r="R111" s="137">
        <f t="shared" si="37"/>
        <v>0</v>
      </c>
      <c r="S111" s="137">
        <f t="shared" si="37"/>
        <v>0</v>
      </c>
      <c r="T111" s="137">
        <f t="shared" si="37"/>
        <v>0</v>
      </c>
      <c r="U111" s="137">
        <f t="shared" si="37"/>
        <v>0</v>
      </c>
      <c r="V111" s="137">
        <f t="shared" si="37"/>
        <v>100</v>
      </c>
      <c r="W111" s="137">
        <f t="shared" si="38"/>
        <v>100</v>
      </c>
      <c r="X111" s="137">
        <f t="shared" si="38"/>
        <v>100</v>
      </c>
      <c r="Y111" s="137">
        <f t="shared" si="38"/>
        <v>100</v>
      </c>
      <c r="Z111" s="137">
        <f t="shared" si="38"/>
        <v>100</v>
      </c>
      <c r="AA111" s="137">
        <f t="shared" si="38"/>
        <v>100</v>
      </c>
      <c r="AB111" s="137">
        <f t="shared" si="38"/>
        <v>100</v>
      </c>
      <c r="AC111" s="137">
        <f t="shared" si="38"/>
        <v>100</v>
      </c>
      <c r="AD111" s="137">
        <f t="shared" si="38"/>
        <v>0</v>
      </c>
      <c r="AE111" s="137">
        <f t="shared" si="38"/>
        <v>0</v>
      </c>
      <c r="AF111" s="137">
        <f t="shared" si="38"/>
        <v>0</v>
      </c>
      <c r="AG111" s="137">
        <f t="shared" si="38"/>
        <v>0</v>
      </c>
      <c r="AH111" s="137">
        <f t="shared" si="38"/>
        <v>0</v>
      </c>
      <c r="AI111" s="137">
        <f t="shared" si="38"/>
        <v>0</v>
      </c>
      <c r="AJ111" s="137">
        <f t="shared" si="38"/>
        <v>0</v>
      </c>
      <c r="AK111" s="136">
        <f ca="1">IF(AND(AND($AK$3&lt;=B111,B111&lt;=$AK$1),B111&lt;&gt;""),1,0)</f>
        <v>1</v>
      </c>
      <c r="AL111" s="136">
        <f>IF(OR(F111="工事・メンテ（共用可）",F111="要調整"),0.5,IF(F111="ヘリ訓練日",0.4,1))</f>
        <v>1</v>
      </c>
      <c r="AM111" s="136">
        <v>1</v>
      </c>
    </row>
    <row r="112" spans="1:39" ht="56.25">
      <c r="A112" s="148">
        <v>321</v>
      </c>
      <c r="B112" s="152">
        <v>46049</v>
      </c>
      <c r="C112" s="154">
        <v>9</v>
      </c>
      <c r="D112" s="154">
        <v>17</v>
      </c>
      <c r="E112" s="153" t="s">
        <v>53</v>
      </c>
      <c r="F112" s="207" t="s">
        <v>96</v>
      </c>
      <c r="G112" s="207" t="s">
        <v>1</v>
      </c>
      <c r="H112" s="138" t="str">
        <f>IF(OR(G112="中止",G112="取消"),"998",IF(ISNA(MATCH($E112,施設情報!$B$2:$B$96,0)),"999",INDEX(施設情報!$C$2:$C$96,MATCH($E112,施設情報!$B$2:$B$96,0))))</f>
        <v>024</v>
      </c>
      <c r="I112" s="139">
        <f t="shared" si="33"/>
        <v>46049</v>
      </c>
      <c r="J112" s="137" t="str">
        <f t="shared" si="34"/>
        <v>024-46049</v>
      </c>
      <c r="K112" s="137">
        <f t="shared" si="35"/>
        <v>0.375</v>
      </c>
      <c r="L112" s="137">
        <f t="shared" si="36"/>
        <v>0.70833333333333337</v>
      </c>
      <c r="M112" s="137">
        <f t="shared" si="37"/>
        <v>0</v>
      </c>
      <c r="N112" s="137">
        <f t="shared" si="37"/>
        <v>0</v>
      </c>
      <c r="O112" s="137">
        <f t="shared" si="37"/>
        <v>0</v>
      </c>
      <c r="P112" s="137">
        <f t="shared" si="37"/>
        <v>0</v>
      </c>
      <c r="Q112" s="137">
        <f t="shared" si="37"/>
        <v>0</v>
      </c>
      <c r="R112" s="137">
        <f t="shared" si="37"/>
        <v>0</v>
      </c>
      <c r="S112" s="137">
        <f t="shared" si="37"/>
        <v>0</v>
      </c>
      <c r="T112" s="137">
        <f t="shared" si="37"/>
        <v>0</v>
      </c>
      <c r="U112" s="137">
        <f t="shared" si="37"/>
        <v>0</v>
      </c>
      <c r="V112" s="137">
        <f t="shared" si="37"/>
        <v>100</v>
      </c>
      <c r="W112" s="137">
        <f t="shared" si="38"/>
        <v>100</v>
      </c>
      <c r="X112" s="137">
        <f t="shared" si="38"/>
        <v>100</v>
      </c>
      <c r="Y112" s="137">
        <f t="shared" si="38"/>
        <v>100</v>
      </c>
      <c r="Z112" s="137">
        <f t="shared" si="38"/>
        <v>100</v>
      </c>
      <c r="AA112" s="137">
        <f t="shared" si="38"/>
        <v>100</v>
      </c>
      <c r="AB112" s="137">
        <f t="shared" si="38"/>
        <v>100</v>
      </c>
      <c r="AC112" s="137">
        <f t="shared" si="38"/>
        <v>100</v>
      </c>
      <c r="AD112" s="137">
        <f t="shared" si="38"/>
        <v>0</v>
      </c>
      <c r="AE112" s="137">
        <f t="shared" si="38"/>
        <v>0</v>
      </c>
      <c r="AF112" s="137">
        <f t="shared" si="38"/>
        <v>0</v>
      </c>
      <c r="AG112" s="137">
        <f t="shared" si="38"/>
        <v>0</v>
      </c>
      <c r="AH112" s="137">
        <f t="shared" si="38"/>
        <v>0</v>
      </c>
      <c r="AI112" s="137">
        <f t="shared" si="38"/>
        <v>0</v>
      </c>
      <c r="AJ112" s="137">
        <f t="shared" si="38"/>
        <v>0</v>
      </c>
      <c r="AK112" s="136">
        <f ca="1">IF(AND(AND($AK$3&lt;=B112,B112&lt;=$AK$1),B112&lt;&gt;""),1,0)</f>
        <v>1</v>
      </c>
      <c r="AL112" s="136">
        <f>IF(OR(F112="工事・メンテ（共用可）",F112="要調整"),0.5,IF(F112="ヘリ訓練日",0.4,1))</f>
        <v>1</v>
      </c>
      <c r="AM112" s="136">
        <v>1</v>
      </c>
    </row>
    <row r="113" spans="1:39" ht="56.25">
      <c r="A113" s="148">
        <v>322</v>
      </c>
      <c r="B113" s="152">
        <v>46050</v>
      </c>
      <c r="C113" s="154">
        <v>9</v>
      </c>
      <c r="D113" s="154">
        <v>17</v>
      </c>
      <c r="E113" s="153" t="s">
        <v>53</v>
      </c>
      <c r="F113" s="207" t="s">
        <v>96</v>
      </c>
      <c r="G113" s="207" t="s">
        <v>1</v>
      </c>
      <c r="H113" s="138" t="str">
        <f>IF(OR(G113="中止",G113="取消"),"998",IF(ISNA(MATCH($E113,施設情報!$B$2:$B$96,0)),"999",INDEX(施設情報!$C$2:$C$96,MATCH($E113,施設情報!$B$2:$B$96,0))))</f>
        <v>024</v>
      </c>
      <c r="I113" s="139">
        <f t="shared" si="33"/>
        <v>46050</v>
      </c>
      <c r="J113" s="137" t="str">
        <f t="shared" si="34"/>
        <v>024-46050</v>
      </c>
      <c r="K113" s="137">
        <f t="shared" si="35"/>
        <v>0.375</v>
      </c>
      <c r="L113" s="137">
        <f t="shared" si="36"/>
        <v>0.70833333333333337</v>
      </c>
      <c r="M113" s="137">
        <f t="shared" si="37"/>
        <v>0</v>
      </c>
      <c r="N113" s="137">
        <f t="shared" si="37"/>
        <v>0</v>
      </c>
      <c r="O113" s="137">
        <f t="shared" si="37"/>
        <v>0</v>
      </c>
      <c r="P113" s="137">
        <f t="shared" si="37"/>
        <v>0</v>
      </c>
      <c r="Q113" s="137">
        <f t="shared" si="37"/>
        <v>0</v>
      </c>
      <c r="R113" s="137">
        <f t="shared" si="37"/>
        <v>0</v>
      </c>
      <c r="S113" s="137">
        <f t="shared" si="37"/>
        <v>0</v>
      </c>
      <c r="T113" s="137">
        <f t="shared" si="37"/>
        <v>0</v>
      </c>
      <c r="U113" s="137">
        <f t="shared" si="37"/>
        <v>0</v>
      </c>
      <c r="V113" s="137">
        <f t="shared" si="37"/>
        <v>100</v>
      </c>
      <c r="W113" s="137">
        <f t="shared" si="38"/>
        <v>100</v>
      </c>
      <c r="X113" s="137">
        <f t="shared" si="38"/>
        <v>100</v>
      </c>
      <c r="Y113" s="137">
        <f t="shared" si="38"/>
        <v>100</v>
      </c>
      <c r="Z113" s="137">
        <f t="shared" si="38"/>
        <v>100</v>
      </c>
      <c r="AA113" s="137">
        <f t="shared" si="38"/>
        <v>100</v>
      </c>
      <c r="AB113" s="137">
        <f t="shared" si="38"/>
        <v>100</v>
      </c>
      <c r="AC113" s="137">
        <f t="shared" si="38"/>
        <v>100</v>
      </c>
      <c r="AD113" s="137">
        <f t="shared" si="38"/>
        <v>0</v>
      </c>
      <c r="AE113" s="137">
        <f t="shared" si="38"/>
        <v>0</v>
      </c>
      <c r="AF113" s="137">
        <f t="shared" si="38"/>
        <v>0</v>
      </c>
      <c r="AG113" s="137">
        <f t="shared" si="38"/>
        <v>0</v>
      </c>
      <c r="AH113" s="137">
        <f t="shared" si="38"/>
        <v>0</v>
      </c>
      <c r="AI113" s="137">
        <f t="shared" si="38"/>
        <v>0</v>
      </c>
      <c r="AJ113" s="137">
        <f t="shared" si="38"/>
        <v>0</v>
      </c>
      <c r="AK113" s="136">
        <f ca="1">IF(AND(AND($AK$3&lt;=B113,B113&lt;=$AK$1),B113&lt;&gt;""),1,0)</f>
        <v>1</v>
      </c>
      <c r="AL113" s="136">
        <f>IF(OR(F113="工事・メンテ（共用可）",F113="要調整"),0.5,IF(F113="ヘリ訓練日",0.4,1))</f>
        <v>1</v>
      </c>
      <c r="AM113" s="136">
        <v>1</v>
      </c>
    </row>
    <row r="114" spans="1:39" ht="56.25">
      <c r="A114" s="148">
        <v>323</v>
      </c>
      <c r="B114" s="152">
        <v>46051</v>
      </c>
      <c r="C114" s="154">
        <v>9</v>
      </c>
      <c r="D114" s="154">
        <v>17</v>
      </c>
      <c r="E114" s="153" t="s">
        <v>53</v>
      </c>
      <c r="F114" s="207" t="s">
        <v>96</v>
      </c>
      <c r="G114" s="207" t="s">
        <v>1</v>
      </c>
      <c r="H114" s="138" t="str">
        <f>IF(OR(G114="中止",G114="取消"),"998",IF(ISNA(MATCH($E114,施設情報!$B$2:$B$96,0)),"999",INDEX(施設情報!$C$2:$C$96,MATCH($E114,施設情報!$B$2:$B$96,0))))</f>
        <v>024</v>
      </c>
      <c r="I114" s="139">
        <f t="shared" si="33"/>
        <v>46051</v>
      </c>
      <c r="J114" s="137" t="str">
        <f t="shared" si="34"/>
        <v>024-46051</v>
      </c>
      <c r="K114" s="137">
        <f t="shared" si="35"/>
        <v>0.375</v>
      </c>
      <c r="L114" s="137">
        <f t="shared" si="36"/>
        <v>0.70833333333333337</v>
      </c>
      <c r="M114" s="137">
        <f t="shared" si="37"/>
        <v>0</v>
      </c>
      <c r="N114" s="137">
        <f t="shared" si="37"/>
        <v>0</v>
      </c>
      <c r="O114" s="137">
        <f t="shared" si="37"/>
        <v>0</v>
      </c>
      <c r="P114" s="137">
        <f t="shared" si="37"/>
        <v>0</v>
      </c>
      <c r="Q114" s="137">
        <f t="shared" si="37"/>
        <v>0</v>
      </c>
      <c r="R114" s="137">
        <f t="shared" si="37"/>
        <v>0</v>
      </c>
      <c r="S114" s="137">
        <f t="shared" si="37"/>
        <v>0</v>
      </c>
      <c r="T114" s="137">
        <f t="shared" si="37"/>
        <v>0</v>
      </c>
      <c r="U114" s="137">
        <f t="shared" si="37"/>
        <v>0</v>
      </c>
      <c r="V114" s="137">
        <f t="shared" si="37"/>
        <v>100</v>
      </c>
      <c r="W114" s="137">
        <f t="shared" si="38"/>
        <v>100</v>
      </c>
      <c r="X114" s="137">
        <f t="shared" si="38"/>
        <v>100</v>
      </c>
      <c r="Y114" s="137">
        <f t="shared" si="38"/>
        <v>100</v>
      </c>
      <c r="Z114" s="137">
        <f t="shared" si="38"/>
        <v>100</v>
      </c>
      <c r="AA114" s="137">
        <f t="shared" si="38"/>
        <v>100</v>
      </c>
      <c r="AB114" s="137">
        <f t="shared" si="38"/>
        <v>100</v>
      </c>
      <c r="AC114" s="137">
        <f t="shared" si="38"/>
        <v>100</v>
      </c>
      <c r="AD114" s="137">
        <f t="shared" si="38"/>
        <v>0</v>
      </c>
      <c r="AE114" s="137">
        <f t="shared" si="38"/>
        <v>0</v>
      </c>
      <c r="AF114" s="137">
        <f t="shared" si="38"/>
        <v>0</v>
      </c>
      <c r="AG114" s="137">
        <f t="shared" si="38"/>
        <v>0</v>
      </c>
      <c r="AH114" s="137">
        <f t="shared" si="38"/>
        <v>0</v>
      </c>
      <c r="AI114" s="137">
        <f t="shared" si="38"/>
        <v>0</v>
      </c>
      <c r="AJ114" s="137">
        <f t="shared" si="38"/>
        <v>0</v>
      </c>
      <c r="AK114" s="136">
        <f ca="1">IF(AND(AND($AK$3&lt;=B114,B114&lt;=$AK$1),B114&lt;&gt;""),1,0)</f>
        <v>1</v>
      </c>
      <c r="AL114" s="136">
        <f>IF(OR(F114="工事・メンテ（共用可）",F114="要調整"),0.5,IF(F114="ヘリ訓練日",0.4,1))</f>
        <v>1</v>
      </c>
      <c r="AM114" s="136">
        <v>1</v>
      </c>
    </row>
    <row r="115" spans="1:39" ht="54">
      <c r="A115" s="148">
        <v>290</v>
      </c>
      <c r="B115" s="152">
        <v>46052</v>
      </c>
      <c r="C115" s="154">
        <v>9</v>
      </c>
      <c r="D115" s="154">
        <v>17</v>
      </c>
      <c r="E115" s="153" t="s">
        <v>39</v>
      </c>
      <c r="F115" s="207" t="s">
        <v>38</v>
      </c>
      <c r="G115" s="207" t="s">
        <v>100</v>
      </c>
      <c r="H115" s="138" t="str">
        <f>IF(OR(G115="中止",G115="取消"),"998",IF(ISNA(MATCH($E115,施設情報!$B$2:$B$96,0)),"999",INDEX(施設情報!$C$2:$C$96,MATCH($E115,施設情報!$B$2:$B$96,0))))</f>
        <v>002</v>
      </c>
      <c r="I115" s="139">
        <f t="shared" si="33"/>
        <v>46052</v>
      </c>
      <c r="J115" s="137" t="str">
        <f t="shared" si="34"/>
        <v>002-46052</v>
      </c>
      <c r="K115" s="137">
        <f t="shared" si="35"/>
        <v>0.375</v>
      </c>
      <c r="L115" s="137">
        <f t="shared" si="36"/>
        <v>0.70833333333333337</v>
      </c>
      <c r="M115" s="137">
        <f t="shared" ref="M115:V124" si="39">IF(AND(M$3&gt;=$K115,M$3&lt;$L115),100*$AM115,0)</f>
        <v>0</v>
      </c>
      <c r="N115" s="137">
        <f t="shared" si="39"/>
        <v>0</v>
      </c>
      <c r="O115" s="137">
        <f t="shared" si="39"/>
        <v>0</v>
      </c>
      <c r="P115" s="137">
        <f t="shared" si="39"/>
        <v>0</v>
      </c>
      <c r="Q115" s="137">
        <f t="shared" si="39"/>
        <v>0</v>
      </c>
      <c r="R115" s="137">
        <f t="shared" si="39"/>
        <v>0</v>
      </c>
      <c r="S115" s="137">
        <f t="shared" si="39"/>
        <v>0</v>
      </c>
      <c r="T115" s="137">
        <f t="shared" si="39"/>
        <v>0</v>
      </c>
      <c r="U115" s="137">
        <f t="shared" si="39"/>
        <v>0</v>
      </c>
      <c r="V115" s="137">
        <f t="shared" si="39"/>
        <v>100</v>
      </c>
      <c r="W115" s="137">
        <f t="shared" ref="W115:AJ124" si="40">IF(AND(W$3&gt;=$K115,W$3&lt;$L115),100*$AM115,0)</f>
        <v>100</v>
      </c>
      <c r="X115" s="137">
        <f t="shared" si="40"/>
        <v>100</v>
      </c>
      <c r="Y115" s="137">
        <f t="shared" si="40"/>
        <v>100</v>
      </c>
      <c r="Z115" s="137">
        <f t="shared" si="40"/>
        <v>100</v>
      </c>
      <c r="AA115" s="137">
        <f t="shared" si="40"/>
        <v>100</v>
      </c>
      <c r="AB115" s="137">
        <f t="shared" si="40"/>
        <v>100</v>
      </c>
      <c r="AC115" s="137">
        <f t="shared" si="40"/>
        <v>100</v>
      </c>
      <c r="AD115" s="137">
        <f t="shared" si="40"/>
        <v>0</v>
      </c>
      <c r="AE115" s="137">
        <f t="shared" si="40"/>
        <v>0</v>
      </c>
      <c r="AF115" s="137">
        <f t="shared" si="40"/>
        <v>0</v>
      </c>
      <c r="AG115" s="137">
        <f t="shared" si="40"/>
        <v>0</v>
      </c>
      <c r="AH115" s="137">
        <f t="shared" si="40"/>
        <v>0</v>
      </c>
      <c r="AI115" s="137">
        <f t="shared" si="40"/>
        <v>0</v>
      </c>
      <c r="AJ115" s="137">
        <f t="shared" si="40"/>
        <v>0</v>
      </c>
      <c r="AK115" s="136">
        <f ca="1">IF(AND(AND($AK$3&lt;=B115,B115&lt;=$AK$1),B115&lt;&gt;""),1,0)</f>
        <v>1</v>
      </c>
      <c r="AL115" s="136">
        <f>IF(OR(F115="工事・メンテ（共用可）",F115="要調整"),0.5,IF(F115="ヘリ訓練日",0.4,1))</f>
        <v>1</v>
      </c>
      <c r="AM115" s="136">
        <v>1</v>
      </c>
    </row>
    <row r="116" spans="1:39" ht="56.25">
      <c r="A116" s="148">
        <v>324</v>
      </c>
      <c r="B116" s="152">
        <v>46052</v>
      </c>
      <c r="C116" s="154">
        <v>9</v>
      </c>
      <c r="D116" s="154">
        <v>17</v>
      </c>
      <c r="E116" s="153" t="s">
        <v>53</v>
      </c>
      <c r="F116" s="207" t="s">
        <v>96</v>
      </c>
      <c r="G116" s="207" t="s">
        <v>1</v>
      </c>
      <c r="H116" s="138" t="str">
        <f>IF(OR(G116="中止",G116="取消"),"998",IF(ISNA(MATCH($E116,施設情報!$B$2:$B$96,0)),"999",INDEX(施設情報!$C$2:$C$96,MATCH($E116,施設情報!$B$2:$B$96,0))))</f>
        <v>024</v>
      </c>
      <c r="I116" s="139">
        <f t="shared" si="33"/>
        <v>46052</v>
      </c>
      <c r="J116" s="137" t="str">
        <f t="shared" si="34"/>
        <v>024-46052</v>
      </c>
      <c r="K116" s="137">
        <f t="shared" si="35"/>
        <v>0.375</v>
      </c>
      <c r="L116" s="137">
        <f t="shared" si="36"/>
        <v>0.70833333333333337</v>
      </c>
      <c r="M116" s="137">
        <f t="shared" si="39"/>
        <v>0</v>
      </c>
      <c r="N116" s="137">
        <f t="shared" si="39"/>
        <v>0</v>
      </c>
      <c r="O116" s="137">
        <f t="shared" si="39"/>
        <v>0</v>
      </c>
      <c r="P116" s="137">
        <f t="shared" si="39"/>
        <v>0</v>
      </c>
      <c r="Q116" s="137">
        <f t="shared" si="39"/>
        <v>0</v>
      </c>
      <c r="R116" s="137">
        <f t="shared" si="39"/>
        <v>0</v>
      </c>
      <c r="S116" s="137">
        <f t="shared" si="39"/>
        <v>0</v>
      </c>
      <c r="T116" s="137">
        <f t="shared" si="39"/>
        <v>0</v>
      </c>
      <c r="U116" s="137">
        <f t="shared" si="39"/>
        <v>0</v>
      </c>
      <c r="V116" s="137">
        <f t="shared" si="39"/>
        <v>100</v>
      </c>
      <c r="W116" s="137">
        <f t="shared" si="40"/>
        <v>100</v>
      </c>
      <c r="X116" s="137">
        <f t="shared" si="40"/>
        <v>100</v>
      </c>
      <c r="Y116" s="137">
        <f t="shared" si="40"/>
        <v>100</v>
      </c>
      <c r="Z116" s="137">
        <f t="shared" si="40"/>
        <v>100</v>
      </c>
      <c r="AA116" s="137">
        <f t="shared" si="40"/>
        <v>100</v>
      </c>
      <c r="AB116" s="137">
        <f t="shared" si="40"/>
        <v>100</v>
      </c>
      <c r="AC116" s="137">
        <f t="shared" si="40"/>
        <v>100</v>
      </c>
      <c r="AD116" s="137">
        <f t="shared" si="40"/>
        <v>0</v>
      </c>
      <c r="AE116" s="137">
        <f t="shared" si="40"/>
        <v>0</v>
      </c>
      <c r="AF116" s="137">
        <f t="shared" si="40"/>
        <v>0</v>
      </c>
      <c r="AG116" s="137">
        <f t="shared" si="40"/>
        <v>0</v>
      </c>
      <c r="AH116" s="137">
        <f t="shared" si="40"/>
        <v>0</v>
      </c>
      <c r="AI116" s="137">
        <f t="shared" si="40"/>
        <v>0</v>
      </c>
      <c r="AJ116" s="137">
        <f t="shared" si="40"/>
        <v>0</v>
      </c>
      <c r="AK116" s="136">
        <f ca="1">IF(AND(AND($AK$3&lt;=B116,B116&lt;=$AK$1),B116&lt;&gt;""),1,0)</f>
        <v>1</v>
      </c>
      <c r="AL116" s="136">
        <f>IF(OR(F116="工事・メンテ（共用可）",F116="要調整"),0.5,IF(F116="ヘリ訓練日",0.4,1))</f>
        <v>1</v>
      </c>
      <c r="AM116" s="136">
        <v>1</v>
      </c>
    </row>
    <row r="117" spans="1:39" ht="37.5">
      <c r="A117" s="148">
        <v>9</v>
      </c>
      <c r="B117" s="149">
        <v>46053</v>
      </c>
      <c r="C117" s="150">
        <v>0</v>
      </c>
      <c r="D117" s="150">
        <v>24</v>
      </c>
      <c r="E117" s="153" t="s">
        <v>28</v>
      </c>
      <c r="F117" s="156" t="s">
        <v>29</v>
      </c>
      <c r="G117" s="156" t="s">
        <v>1</v>
      </c>
      <c r="H117" s="138" t="str">
        <f>IF(OR(G117="中止",G117="取消"),"998",IF(ISNA(MATCH($E117,施設情報!$B$2:$B$96,0)),"999",INDEX(施設情報!$C$2:$C$96,MATCH($E117,施設情報!$B$2:$B$96,0))))</f>
        <v>001</v>
      </c>
      <c r="I117" s="139">
        <f t="shared" si="33"/>
        <v>46053</v>
      </c>
      <c r="J117" s="137" t="str">
        <f t="shared" si="34"/>
        <v>001-46053</v>
      </c>
      <c r="K117" s="137">
        <f t="shared" si="35"/>
        <v>0</v>
      </c>
      <c r="L117" s="137">
        <f t="shared" si="36"/>
        <v>1</v>
      </c>
      <c r="M117" s="137">
        <f t="shared" si="39"/>
        <v>100</v>
      </c>
      <c r="N117" s="137">
        <f t="shared" si="39"/>
        <v>100</v>
      </c>
      <c r="O117" s="137">
        <f t="shared" si="39"/>
        <v>100</v>
      </c>
      <c r="P117" s="137">
        <f t="shared" si="39"/>
        <v>100</v>
      </c>
      <c r="Q117" s="137">
        <f t="shared" si="39"/>
        <v>100</v>
      </c>
      <c r="R117" s="137">
        <f t="shared" si="39"/>
        <v>100</v>
      </c>
      <c r="S117" s="137">
        <f t="shared" si="39"/>
        <v>100</v>
      </c>
      <c r="T117" s="137">
        <f t="shared" si="39"/>
        <v>100</v>
      </c>
      <c r="U117" s="137">
        <f t="shared" si="39"/>
        <v>100</v>
      </c>
      <c r="V117" s="137">
        <f t="shared" si="39"/>
        <v>100</v>
      </c>
      <c r="W117" s="137">
        <f t="shared" si="40"/>
        <v>100</v>
      </c>
      <c r="X117" s="137">
        <f t="shared" si="40"/>
        <v>100</v>
      </c>
      <c r="Y117" s="137">
        <f t="shared" si="40"/>
        <v>100</v>
      </c>
      <c r="Z117" s="137">
        <f t="shared" si="40"/>
        <v>100</v>
      </c>
      <c r="AA117" s="137">
        <f t="shared" si="40"/>
        <v>100</v>
      </c>
      <c r="AB117" s="137">
        <f t="shared" si="40"/>
        <v>100</v>
      </c>
      <c r="AC117" s="137">
        <f t="shared" si="40"/>
        <v>100</v>
      </c>
      <c r="AD117" s="137">
        <f t="shared" si="40"/>
        <v>100</v>
      </c>
      <c r="AE117" s="137">
        <f t="shared" si="40"/>
        <v>100</v>
      </c>
      <c r="AF117" s="137">
        <f t="shared" si="40"/>
        <v>100</v>
      </c>
      <c r="AG117" s="137">
        <f t="shared" si="40"/>
        <v>100</v>
      </c>
      <c r="AH117" s="137">
        <f t="shared" si="40"/>
        <v>100</v>
      </c>
      <c r="AI117" s="137">
        <f t="shared" si="40"/>
        <v>100</v>
      </c>
      <c r="AJ117" s="137">
        <f t="shared" si="40"/>
        <v>100</v>
      </c>
      <c r="AK117" s="136">
        <f ca="1">IF(AND(AND($AK$3&lt;=B117,B117&lt;=$AK$1),B117&lt;&gt;""),1,0)</f>
        <v>1</v>
      </c>
      <c r="AL117" s="136">
        <f>IF(OR(F117="工事・メンテ（共用可）",F117="要調整"),0.5,IF(F117="ヘリ訓練日",0.4,1))</f>
        <v>1</v>
      </c>
      <c r="AM117" s="136">
        <v>1</v>
      </c>
    </row>
    <row r="118" spans="1:39" ht="56.25">
      <c r="A118" s="148">
        <v>325</v>
      </c>
      <c r="B118" s="152">
        <v>46053</v>
      </c>
      <c r="C118" s="154">
        <v>9</v>
      </c>
      <c r="D118" s="154">
        <v>17</v>
      </c>
      <c r="E118" s="153" t="s">
        <v>53</v>
      </c>
      <c r="F118" s="207" t="s">
        <v>96</v>
      </c>
      <c r="G118" s="207" t="s">
        <v>1</v>
      </c>
      <c r="H118" s="138" t="str">
        <f>IF(OR(G118="中止",G118="取消"),"998",IF(ISNA(MATCH($E118,施設情報!$B$2:$B$96,0)),"999",INDEX(施設情報!$C$2:$C$96,MATCH($E118,施設情報!$B$2:$B$96,0))))</f>
        <v>024</v>
      </c>
      <c r="I118" s="139">
        <f t="shared" si="33"/>
        <v>46053</v>
      </c>
      <c r="J118" s="137" t="str">
        <f t="shared" si="34"/>
        <v>024-46053</v>
      </c>
      <c r="K118" s="137">
        <f t="shared" si="35"/>
        <v>0.375</v>
      </c>
      <c r="L118" s="137">
        <f t="shared" si="36"/>
        <v>0.70833333333333337</v>
      </c>
      <c r="M118" s="137">
        <f t="shared" si="39"/>
        <v>0</v>
      </c>
      <c r="N118" s="137">
        <f t="shared" si="39"/>
        <v>0</v>
      </c>
      <c r="O118" s="137">
        <f t="shared" si="39"/>
        <v>0</v>
      </c>
      <c r="P118" s="137">
        <f t="shared" si="39"/>
        <v>0</v>
      </c>
      <c r="Q118" s="137">
        <f t="shared" si="39"/>
        <v>0</v>
      </c>
      <c r="R118" s="137">
        <f t="shared" si="39"/>
        <v>0</v>
      </c>
      <c r="S118" s="137">
        <f t="shared" si="39"/>
        <v>0</v>
      </c>
      <c r="T118" s="137">
        <f t="shared" si="39"/>
        <v>0</v>
      </c>
      <c r="U118" s="137">
        <f t="shared" si="39"/>
        <v>0</v>
      </c>
      <c r="V118" s="137">
        <f t="shared" si="39"/>
        <v>100</v>
      </c>
      <c r="W118" s="137">
        <f t="shared" si="40"/>
        <v>100</v>
      </c>
      <c r="X118" s="137">
        <f t="shared" si="40"/>
        <v>100</v>
      </c>
      <c r="Y118" s="137">
        <f t="shared" si="40"/>
        <v>100</v>
      </c>
      <c r="Z118" s="137">
        <f t="shared" si="40"/>
        <v>100</v>
      </c>
      <c r="AA118" s="137">
        <f t="shared" si="40"/>
        <v>100</v>
      </c>
      <c r="AB118" s="137">
        <f t="shared" si="40"/>
        <v>100</v>
      </c>
      <c r="AC118" s="137">
        <f t="shared" si="40"/>
        <v>100</v>
      </c>
      <c r="AD118" s="137">
        <f t="shared" si="40"/>
        <v>0</v>
      </c>
      <c r="AE118" s="137">
        <f t="shared" si="40"/>
        <v>0</v>
      </c>
      <c r="AF118" s="137">
        <f t="shared" si="40"/>
        <v>0</v>
      </c>
      <c r="AG118" s="137">
        <f t="shared" si="40"/>
        <v>0</v>
      </c>
      <c r="AH118" s="137">
        <f t="shared" si="40"/>
        <v>0</v>
      </c>
      <c r="AI118" s="137">
        <f t="shared" si="40"/>
        <v>0</v>
      </c>
      <c r="AJ118" s="137">
        <f t="shared" si="40"/>
        <v>0</v>
      </c>
      <c r="AK118" s="136">
        <f ca="1">IF(AND(AND($AK$3&lt;=B118,B118&lt;=$AK$1),B118&lt;&gt;""),1,0)</f>
        <v>1</v>
      </c>
      <c r="AL118" s="136">
        <f>IF(OR(F118="工事・メンテ（共用可）",F118="要調整"),0.5,IF(F118="ヘリ訓練日",0.4,1))</f>
        <v>1</v>
      </c>
      <c r="AM118" s="136">
        <v>1</v>
      </c>
    </row>
    <row r="119" spans="1:39" ht="37.5">
      <c r="A119" s="148">
        <v>10</v>
      </c>
      <c r="B119" s="149">
        <v>46054</v>
      </c>
      <c r="C119" s="150">
        <v>0</v>
      </c>
      <c r="D119" s="150">
        <v>24</v>
      </c>
      <c r="E119" s="153" t="s">
        <v>28</v>
      </c>
      <c r="F119" s="156" t="s">
        <v>29</v>
      </c>
      <c r="G119" s="156" t="s">
        <v>1</v>
      </c>
      <c r="H119" s="138" t="str">
        <f>IF(OR(G119="中止",G119="取消"),"998",IF(ISNA(MATCH($E119,施設情報!$B$2:$B$96,0)),"999",INDEX(施設情報!$C$2:$C$96,MATCH($E119,施設情報!$B$2:$B$96,0))))</f>
        <v>001</v>
      </c>
      <c r="I119" s="139">
        <f t="shared" si="33"/>
        <v>46054</v>
      </c>
      <c r="J119" s="137" t="str">
        <f t="shared" si="34"/>
        <v>001-46054</v>
      </c>
      <c r="K119" s="137">
        <f t="shared" si="35"/>
        <v>0</v>
      </c>
      <c r="L119" s="137">
        <f t="shared" si="36"/>
        <v>1</v>
      </c>
      <c r="M119" s="137">
        <f t="shared" si="39"/>
        <v>100</v>
      </c>
      <c r="N119" s="137">
        <f t="shared" si="39"/>
        <v>100</v>
      </c>
      <c r="O119" s="137">
        <f t="shared" si="39"/>
        <v>100</v>
      </c>
      <c r="P119" s="137">
        <f t="shared" si="39"/>
        <v>100</v>
      </c>
      <c r="Q119" s="137">
        <f t="shared" si="39"/>
        <v>100</v>
      </c>
      <c r="R119" s="137">
        <f t="shared" si="39"/>
        <v>100</v>
      </c>
      <c r="S119" s="137">
        <f t="shared" si="39"/>
        <v>100</v>
      </c>
      <c r="T119" s="137">
        <f t="shared" si="39"/>
        <v>100</v>
      </c>
      <c r="U119" s="137">
        <f t="shared" si="39"/>
        <v>100</v>
      </c>
      <c r="V119" s="137">
        <f t="shared" si="39"/>
        <v>100</v>
      </c>
      <c r="W119" s="137">
        <f t="shared" si="40"/>
        <v>100</v>
      </c>
      <c r="X119" s="137">
        <f t="shared" si="40"/>
        <v>100</v>
      </c>
      <c r="Y119" s="137">
        <f t="shared" si="40"/>
        <v>100</v>
      </c>
      <c r="Z119" s="137">
        <f t="shared" si="40"/>
        <v>100</v>
      </c>
      <c r="AA119" s="137">
        <f t="shared" si="40"/>
        <v>100</v>
      </c>
      <c r="AB119" s="137">
        <f t="shared" si="40"/>
        <v>100</v>
      </c>
      <c r="AC119" s="137">
        <f t="shared" si="40"/>
        <v>100</v>
      </c>
      <c r="AD119" s="137">
        <f t="shared" si="40"/>
        <v>100</v>
      </c>
      <c r="AE119" s="137">
        <f t="shared" si="40"/>
        <v>100</v>
      </c>
      <c r="AF119" s="137">
        <f t="shared" si="40"/>
        <v>100</v>
      </c>
      <c r="AG119" s="137">
        <f t="shared" si="40"/>
        <v>100</v>
      </c>
      <c r="AH119" s="137">
        <f t="shared" si="40"/>
        <v>100</v>
      </c>
      <c r="AI119" s="137">
        <f t="shared" si="40"/>
        <v>100</v>
      </c>
      <c r="AJ119" s="137">
        <f t="shared" si="40"/>
        <v>100</v>
      </c>
      <c r="AK119" s="136">
        <f ca="1">IF(AND(AND($AK$3&lt;=B119,B119&lt;=$AK$1),B119&lt;&gt;""),1,0)</f>
        <v>1</v>
      </c>
      <c r="AL119" s="136">
        <f>IF(OR(F119="工事・メンテ（共用可）",F119="要調整"),0.5,IF(F119="ヘリ訓練日",0.4,1))</f>
        <v>1</v>
      </c>
      <c r="AM119" s="136">
        <v>1</v>
      </c>
    </row>
    <row r="120" spans="1:39" ht="56.25">
      <c r="A120" s="148">
        <v>326</v>
      </c>
      <c r="B120" s="152">
        <v>46054</v>
      </c>
      <c r="C120" s="154">
        <v>9</v>
      </c>
      <c r="D120" s="154">
        <v>17</v>
      </c>
      <c r="E120" s="153" t="s">
        <v>53</v>
      </c>
      <c r="F120" s="207" t="s">
        <v>96</v>
      </c>
      <c r="G120" s="207" t="s">
        <v>1</v>
      </c>
      <c r="H120" s="138" t="str">
        <f>IF(OR(G120="中止",G120="取消"),"998",IF(ISNA(MATCH($E120,施設情報!$B$2:$B$96,0)),"999",INDEX(施設情報!$C$2:$C$96,MATCH($E120,施設情報!$B$2:$B$96,0))))</f>
        <v>024</v>
      </c>
      <c r="I120" s="139">
        <f t="shared" si="33"/>
        <v>46054</v>
      </c>
      <c r="J120" s="137" t="str">
        <f t="shared" si="34"/>
        <v>024-46054</v>
      </c>
      <c r="K120" s="137">
        <f t="shared" si="35"/>
        <v>0.375</v>
      </c>
      <c r="L120" s="137">
        <f t="shared" si="36"/>
        <v>0.70833333333333337</v>
      </c>
      <c r="M120" s="137">
        <f t="shared" si="39"/>
        <v>0</v>
      </c>
      <c r="N120" s="137">
        <f t="shared" si="39"/>
        <v>0</v>
      </c>
      <c r="O120" s="137">
        <f t="shared" si="39"/>
        <v>0</v>
      </c>
      <c r="P120" s="137">
        <f t="shared" si="39"/>
        <v>0</v>
      </c>
      <c r="Q120" s="137">
        <f t="shared" si="39"/>
        <v>0</v>
      </c>
      <c r="R120" s="137">
        <f t="shared" si="39"/>
        <v>0</v>
      </c>
      <c r="S120" s="137">
        <f t="shared" si="39"/>
        <v>0</v>
      </c>
      <c r="T120" s="137">
        <f t="shared" si="39"/>
        <v>0</v>
      </c>
      <c r="U120" s="137">
        <f t="shared" si="39"/>
        <v>0</v>
      </c>
      <c r="V120" s="137">
        <f t="shared" si="39"/>
        <v>100</v>
      </c>
      <c r="W120" s="137">
        <f t="shared" si="40"/>
        <v>100</v>
      </c>
      <c r="X120" s="137">
        <f t="shared" si="40"/>
        <v>100</v>
      </c>
      <c r="Y120" s="137">
        <f t="shared" si="40"/>
        <v>100</v>
      </c>
      <c r="Z120" s="137">
        <f t="shared" si="40"/>
        <v>100</v>
      </c>
      <c r="AA120" s="137">
        <f t="shared" si="40"/>
        <v>100</v>
      </c>
      <c r="AB120" s="137">
        <f t="shared" si="40"/>
        <v>100</v>
      </c>
      <c r="AC120" s="137">
        <f t="shared" si="40"/>
        <v>100</v>
      </c>
      <c r="AD120" s="137">
        <f t="shared" si="40"/>
        <v>0</v>
      </c>
      <c r="AE120" s="137">
        <f t="shared" si="40"/>
        <v>0</v>
      </c>
      <c r="AF120" s="137">
        <f t="shared" si="40"/>
        <v>0</v>
      </c>
      <c r="AG120" s="137">
        <f t="shared" si="40"/>
        <v>0</v>
      </c>
      <c r="AH120" s="137">
        <f t="shared" si="40"/>
        <v>0</v>
      </c>
      <c r="AI120" s="137">
        <f t="shared" si="40"/>
        <v>0</v>
      </c>
      <c r="AJ120" s="137">
        <f t="shared" si="40"/>
        <v>0</v>
      </c>
      <c r="AK120" s="136">
        <f ca="1">IF(AND(AND($AK$3&lt;=B120,B120&lt;=$AK$1),B120&lt;&gt;""),1,0)</f>
        <v>1</v>
      </c>
      <c r="AL120" s="136">
        <f>IF(OR(F120="工事・メンテ（共用可）",F120="要調整"),0.5,IF(F120="ヘリ訓練日",0.4,1))</f>
        <v>1</v>
      </c>
      <c r="AM120" s="136">
        <v>1</v>
      </c>
    </row>
    <row r="121" spans="1:39" ht="56.25">
      <c r="A121" s="148">
        <v>327</v>
      </c>
      <c r="B121" s="152">
        <v>46055</v>
      </c>
      <c r="C121" s="154">
        <v>9</v>
      </c>
      <c r="D121" s="154">
        <v>17</v>
      </c>
      <c r="E121" s="153" t="s">
        <v>53</v>
      </c>
      <c r="F121" s="207" t="s">
        <v>96</v>
      </c>
      <c r="G121" s="207" t="s">
        <v>1</v>
      </c>
      <c r="H121" s="138" t="str">
        <f>IF(OR(G121="中止",G121="取消"),"998",IF(ISNA(MATCH($E121,施設情報!$B$2:$B$96,0)),"999",INDEX(施設情報!$C$2:$C$96,MATCH($E121,施設情報!$B$2:$B$96,0))))</f>
        <v>024</v>
      </c>
      <c r="I121" s="139">
        <f t="shared" si="33"/>
        <v>46055</v>
      </c>
      <c r="J121" s="137" t="str">
        <f t="shared" si="34"/>
        <v>024-46055</v>
      </c>
      <c r="K121" s="137">
        <f t="shared" si="35"/>
        <v>0.375</v>
      </c>
      <c r="L121" s="137">
        <f t="shared" si="36"/>
        <v>0.70833333333333337</v>
      </c>
      <c r="M121" s="137">
        <f t="shared" si="39"/>
        <v>0</v>
      </c>
      <c r="N121" s="137">
        <f t="shared" si="39"/>
        <v>0</v>
      </c>
      <c r="O121" s="137">
        <f t="shared" si="39"/>
        <v>0</v>
      </c>
      <c r="P121" s="137">
        <f t="shared" si="39"/>
        <v>0</v>
      </c>
      <c r="Q121" s="137">
        <f t="shared" si="39"/>
        <v>0</v>
      </c>
      <c r="R121" s="137">
        <f t="shared" si="39"/>
        <v>0</v>
      </c>
      <c r="S121" s="137">
        <f t="shared" si="39"/>
        <v>0</v>
      </c>
      <c r="T121" s="137">
        <f t="shared" si="39"/>
        <v>0</v>
      </c>
      <c r="U121" s="137">
        <f t="shared" si="39"/>
        <v>0</v>
      </c>
      <c r="V121" s="137">
        <f t="shared" si="39"/>
        <v>100</v>
      </c>
      <c r="W121" s="137">
        <f t="shared" si="40"/>
        <v>100</v>
      </c>
      <c r="X121" s="137">
        <f t="shared" si="40"/>
        <v>100</v>
      </c>
      <c r="Y121" s="137">
        <f t="shared" si="40"/>
        <v>100</v>
      </c>
      <c r="Z121" s="137">
        <f t="shared" si="40"/>
        <v>100</v>
      </c>
      <c r="AA121" s="137">
        <f t="shared" si="40"/>
        <v>100</v>
      </c>
      <c r="AB121" s="137">
        <f t="shared" si="40"/>
        <v>100</v>
      </c>
      <c r="AC121" s="137">
        <f t="shared" si="40"/>
        <v>100</v>
      </c>
      <c r="AD121" s="137">
        <f t="shared" si="40"/>
        <v>0</v>
      </c>
      <c r="AE121" s="137">
        <f t="shared" si="40"/>
        <v>0</v>
      </c>
      <c r="AF121" s="137">
        <f t="shared" si="40"/>
        <v>0</v>
      </c>
      <c r="AG121" s="137">
        <f t="shared" si="40"/>
        <v>0</v>
      </c>
      <c r="AH121" s="137">
        <f t="shared" si="40"/>
        <v>0</v>
      </c>
      <c r="AI121" s="137">
        <f t="shared" si="40"/>
        <v>0</v>
      </c>
      <c r="AJ121" s="137">
        <f t="shared" si="40"/>
        <v>0</v>
      </c>
      <c r="AK121" s="136">
        <f ca="1">IF(AND(AND($AK$3&lt;=B121,B121&lt;=$AK$1),B121&lt;&gt;""),1,0)</f>
        <v>1</v>
      </c>
      <c r="AL121" s="136">
        <f>IF(OR(F121="工事・メンテ（共用可）",F121="要調整"),0.5,IF(F121="ヘリ訓練日",0.4,1))</f>
        <v>1</v>
      </c>
      <c r="AM121" s="136">
        <v>1</v>
      </c>
    </row>
    <row r="122" spans="1:39" ht="56.25">
      <c r="A122" s="148">
        <v>328</v>
      </c>
      <c r="B122" s="152">
        <v>46056</v>
      </c>
      <c r="C122" s="154">
        <v>9</v>
      </c>
      <c r="D122" s="154">
        <v>17</v>
      </c>
      <c r="E122" s="153" t="s">
        <v>53</v>
      </c>
      <c r="F122" s="207" t="s">
        <v>96</v>
      </c>
      <c r="G122" s="207" t="s">
        <v>1</v>
      </c>
      <c r="H122" s="138" t="str">
        <f>IF(OR(G122="中止",G122="取消"),"998",IF(ISNA(MATCH($E122,施設情報!$B$2:$B$96,0)),"999",INDEX(施設情報!$C$2:$C$96,MATCH($E122,施設情報!$B$2:$B$96,0))))</f>
        <v>024</v>
      </c>
      <c r="I122" s="139">
        <f t="shared" si="33"/>
        <v>46056</v>
      </c>
      <c r="J122" s="137" t="str">
        <f t="shared" si="34"/>
        <v>024-46056</v>
      </c>
      <c r="K122" s="137">
        <f t="shared" si="35"/>
        <v>0.375</v>
      </c>
      <c r="L122" s="137">
        <f t="shared" si="36"/>
        <v>0.70833333333333337</v>
      </c>
      <c r="M122" s="137">
        <f t="shared" si="39"/>
        <v>0</v>
      </c>
      <c r="N122" s="137">
        <f t="shared" si="39"/>
        <v>0</v>
      </c>
      <c r="O122" s="137">
        <f t="shared" si="39"/>
        <v>0</v>
      </c>
      <c r="P122" s="137">
        <f t="shared" si="39"/>
        <v>0</v>
      </c>
      <c r="Q122" s="137">
        <f t="shared" si="39"/>
        <v>0</v>
      </c>
      <c r="R122" s="137">
        <f t="shared" si="39"/>
        <v>0</v>
      </c>
      <c r="S122" s="137">
        <f t="shared" si="39"/>
        <v>0</v>
      </c>
      <c r="T122" s="137">
        <f t="shared" si="39"/>
        <v>0</v>
      </c>
      <c r="U122" s="137">
        <f t="shared" si="39"/>
        <v>0</v>
      </c>
      <c r="V122" s="137">
        <f t="shared" si="39"/>
        <v>100</v>
      </c>
      <c r="W122" s="137">
        <f t="shared" si="40"/>
        <v>100</v>
      </c>
      <c r="X122" s="137">
        <f t="shared" si="40"/>
        <v>100</v>
      </c>
      <c r="Y122" s="137">
        <f t="shared" si="40"/>
        <v>100</v>
      </c>
      <c r="Z122" s="137">
        <f t="shared" si="40"/>
        <v>100</v>
      </c>
      <c r="AA122" s="137">
        <f t="shared" si="40"/>
        <v>100</v>
      </c>
      <c r="AB122" s="137">
        <f t="shared" si="40"/>
        <v>100</v>
      </c>
      <c r="AC122" s="137">
        <f t="shared" si="40"/>
        <v>100</v>
      </c>
      <c r="AD122" s="137">
        <f t="shared" si="40"/>
        <v>0</v>
      </c>
      <c r="AE122" s="137">
        <f t="shared" si="40"/>
        <v>0</v>
      </c>
      <c r="AF122" s="137">
        <f t="shared" si="40"/>
        <v>0</v>
      </c>
      <c r="AG122" s="137">
        <f t="shared" si="40"/>
        <v>0</v>
      </c>
      <c r="AH122" s="137">
        <f t="shared" si="40"/>
        <v>0</v>
      </c>
      <c r="AI122" s="137">
        <f t="shared" si="40"/>
        <v>0</v>
      </c>
      <c r="AJ122" s="137">
        <f t="shared" si="40"/>
        <v>0</v>
      </c>
      <c r="AK122" s="136">
        <f ca="1">IF(AND(AND($AK$3&lt;=B122,B122&lt;=$AK$1),B122&lt;&gt;""),1,0)</f>
        <v>1</v>
      </c>
      <c r="AL122" s="136">
        <f>IF(OR(F122="工事・メンテ（共用可）",F122="要調整"),0.5,IF(F122="ヘリ訓練日",0.4,1))</f>
        <v>1</v>
      </c>
      <c r="AM122" s="136">
        <v>1</v>
      </c>
    </row>
    <row r="123" spans="1:39" ht="56.25">
      <c r="A123" s="148">
        <v>329</v>
      </c>
      <c r="B123" s="152">
        <v>46057</v>
      </c>
      <c r="C123" s="154">
        <v>9</v>
      </c>
      <c r="D123" s="154">
        <v>17</v>
      </c>
      <c r="E123" s="153" t="s">
        <v>53</v>
      </c>
      <c r="F123" s="207" t="s">
        <v>96</v>
      </c>
      <c r="G123" s="207" t="s">
        <v>1</v>
      </c>
      <c r="H123" s="138" t="str">
        <f>IF(OR(G123="中止",G123="取消"),"998",IF(ISNA(MATCH($E123,施設情報!$B$2:$B$96,0)),"999",INDEX(施設情報!$C$2:$C$96,MATCH($E123,施設情報!$B$2:$B$96,0))))</f>
        <v>024</v>
      </c>
      <c r="I123" s="139">
        <f t="shared" si="33"/>
        <v>46057</v>
      </c>
      <c r="J123" s="137" t="str">
        <f t="shared" si="34"/>
        <v>024-46057</v>
      </c>
      <c r="K123" s="137">
        <f t="shared" si="35"/>
        <v>0.375</v>
      </c>
      <c r="L123" s="137">
        <f t="shared" si="36"/>
        <v>0.70833333333333337</v>
      </c>
      <c r="M123" s="137">
        <f t="shared" si="39"/>
        <v>0</v>
      </c>
      <c r="N123" s="137">
        <f t="shared" si="39"/>
        <v>0</v>
      </c>
      <c r="O123" s="137">
        <f t="shared" si="39"/>
        <v>0</v>
      </c>
      <c r="P123" s="137">
        <f t="shared" si="39"/>
        <v>0</v>
      </c>
      <c r="Q123" s="137">
        <f t="shared" si="39"/>
        <v>0</v>
      </c>
      <c r="R123" s="137">
        <f t="shared" si="39"/>
        <v>0</v>
      </c>
      <c r="S123" s="137">
        <f t="shared" si="39"/>
        <v>0</v>
      </c>
      <c r="T123" s="137">
        <f t="shared" si="39"/>
        <v>0</v>
      </c>
      <c r="U123" s="137">
        <f t="shared" si="39"/>
        <v>0</v>
      </c>
      <c r="V123" s="137">
        <f t="shared" si="39"/>
        <v>100</v>
      </c>
      <c r="W123" s="137">
        <f t="shared" si="40"/>
        <v>100</v>
      </c>
      <c r="X123" s="137">
        <f t="shared" si="40"/>
        <v>100</v>
      </c>
      <c r="Y123" s="137">
        <f t="shared" si="40"/>
        <v>100</v>
      </c>
      <c r="Z123" s="137">
        <f t="shared" si="40"/>
        <v>100</v>
      </c>
      <c r="AA123" s="137">
        <f t="shared" si="40"/>
        <v>100</v>
      </c>
      <c r="AB123" s="137">
        <f t="shared" si="40"/>
        <v>100</v>
      </c>
      <c r="AC123" s="137">
        <f t="shared" si="40"/>
        <v>100</v>
      </c>
      <c r="AD123" s="137">
        <f t="shared" si="40"/>
        <v>0</v>
      </c>
      <c r="AE123" s="137">
        <f t="shared" si="40"/>
        <v>0</v>
      </c>
      <c r="AF123" s="137">
        <f t="shared" si="40"/>
        <v>0</v>
      </c>
      <c r="AG123" s="137">
        <f t="shared" si="40"/>
        <v>0</v>
      </c>
      <c r="AH123" s="137">
        <f t="shared" si="40"/>
        <v>0</v>
      </c>
      <c r="AI123" s="137">
        <f t="shared" si="40"/>
        <v>0</v>
      </c>
      <c r="AJ123" s="137">
        <f t="shared" si="40"/>
        <v>0</v>
      </c>
      <c r="AK123" s="136">
        <f ca="1">IF(AND(AND($AK$3&lt;=B123,B123&lt;=$AK$1),B123&lt;&gt;""),1,0)</f>
        <v>1</v>
      </c>
      <c r="AL123" s="136">
        <f>IF(OR(F123="工事・メンテ（共用可）",F123="要調整"),0.5,IF(F123="ヘリ訓練日",0.4,1))</f>
        <v>1</v>
      </c>
      <c r="AM123" s="136">
        <v>1</v>
      </c>
    </row>
    <row r="124" spans="1:39" ht="56.25">
      <c r="A124" s="148">
        <v>330</v>
      </c>
      <c r="B124" s="152">
        <v>46058</v>
      </c>
      <c r="C124" s="154">
        <v>9</v>
      </c>
      <c r="D124" s="154">
        <v>17</v>
      </c>
      <c r="E124" s="153" t="s">
        <v>53</v>
      </c>
      <c r="F124" s="207" t="s">
        <v>96</v>
      </c>
      <c r="G124" s="207" t="s">
        <v>1</v>
      </c>
      <c r="H124" s="138" t="str">
        <f>IF(OR(G124="中止",G124="取消"),"998",IF(ISNA(MATCH($E124,施設情報!$B$2:$B$96,0)),"999",INDEX(施設情報!$C$2:$C$96,MATCH($E124,施設情報!$B$2:$B$96,0))))</f>
        <v>024</v>
      </c>
      <c r="I124" s="139">
        <f t="shared" si="33"/>
        <v>46058</v>
      </c>
      <c r="J124" s="137" t="str">
        <f t="shared" si="34"/>
        <v>024-46058</v>
      </c>
      <c r="K124" s="137">
        <f t="shared" si="35"/>
        <v>0.375</v>
      </c>
      <c r="L124" s="137">
        <f t="shared" si="36"/>
        <v>0.70833333333333337</v>
      </c>
      <c r="M124" s="137">
        <f t="shared" si="39"/>
        <v>0</v>
      </c>
      <c r="N124" s="137">
        <f t="shared" si="39"/>
        <v>0</v>
      </c>
      <c r="O124" s="137">
        <f t="shared" si="39"/>
        <v>0</v>
      </c>
      <c r="P124" s="137">
        <f t="shared" si="39"/>
        <v>0</v>
      </c>
      <c r="Q124" s="137">
        <f t="shared" si="39"/>
        <v>0</v>
      </c>
      <c r="R124" s="137">
        <f t="shared" si="39"/>
        <v>0</v>
      </c>
      <c r="S124" s="137">
        <f t="shared" si="39"/>
        <v>0</v>
      </c>
      <c r="T124" s="137">
        <f t="shared" si="39"/>
        <v>0</v>
      </c>
      <c r="U124" s="137">
        <f t="shared" si="39"/>
        <v>0</v>
      </c>
      <c r="V124" s="137">
        <f t="shared" si="39"/>
        <v>100</v>
      </c>
      <c r="W124" s="137">
        <f t="shared" si="40"/>
        <v>100</v>
      </c>
      <c r="X124" s="137">
        <f t="shared" si="40"/>
        <v>100</v>
      </c>
      <c r="Y124" s="137">
        <f t="shared" si="40"/>
        <v>100</v>
      </c>
      <c r="Z124" s="137">
        <f t="shared" si="40"/>
        <v>100</v>
      </c>
      <c r="AA124" s="137">
        <f t="shared" si="40"/>
        <v>100</v>
      </c>
      <c r="AB124" s="137">
        <f t="shared" si="40"/>
        <v>100</v>
      </c>
      <c r="AC124" s="137">
        <f t="shared" si="40"/>
        <v>100</v>
      </c>
      <c r="AD124" s="137">
        <f t="shared" si="40"/>
        <v>0</v>
      </c>
      <c r="AE124" s="137">
        <f t="shared" si="40"/>
        <v>0</v>
      </c>
      <c r="AF124" s="137">
        <f t="shared" si="40"/>
        <v>0</v>
      </c>
      <c r="AG124" s="137">
        <f t="shared" si="40"/>
        <v>0</v>
      </c>
      <c r="AH124" s="137">
        <f t="shared" si="40"/>
        <v>0</v>
      </c>
      <c r="AI124" s="137">
        <f t="shared" si="40"/>
        <v>0</v>
      </c>
      <c r="AJ124" s="137">
        <f t="shared" si="40"/>
        <v>0</v>
      </c>
      <c r="AK124" s="136">
        <f ca="1">IF(AND(AND($AK$3&lt;=B124,B124&lt;=$AK$1),B124&lt;&gt;""),1,0)</f>
        <v>1</v>
      </c>
      <c r="AL124" s="136">
        <f>IF(OR(F124="工事・メンテ（共用可）",F124="要調整"),0.5,IF(F124="ヘリ訓練日",0.4,1))</f>
        <v>1</v>
      </c>
      <c r="AM124" s="136">
        <v>1</v>
      </c>
    </row>
    <row r="125" spans="1:39" ht="56.25">
      <c r="A125" s="148">
        <v>331</v>
      </c>
      <c r="B125" s="152">
        <v>46059</v>
      </c>
      <c r="C125" s="154">
        <v>9</v>
      </c>
      <c r="D125" s="154">
        <v>17</v>
      </c>
      <c r="E125" s="153" t="s">
        <v>53</v>
      </c>
      <c r="F125" s="207" t="s">
        <v>96</v>
      </c>
      <c r="G125" s="207" t="s">
        <v>1</v>
      </c>
      <c r="H125" s="138" t="str">
        <f>IF(OR(G125="中止",G125="取消"),"998",IF(ISNA(MATCH($E125,施設情報!$B$2:$B$96,0)),"999",INDEX(施設情報!$C$2:$C$96,MATCH($E125,施設情報!$B$2:$B$96,0))))</f>
        <v>024</v>
      </c>
      <c r="I125" s="139">
        <f t="shared" si="33"/>
        <v>46059</v>
      </c>
      <c r="J125" s="137" t="str">
        <f t="shared" si="34"/>
        <v>024-46059</v>
      </c>
      <c r="K125" s="137">
        <f t="shared" si="35"/>
        <v>0.375</v>
      </c>
      <c r="L125" s="137">
        <f t="shared" si="36"/>
        <v>0.70833333333333337</v>
      </c>
      <c r="M125" s="137">
        <f t="shared" ref="M125:V134" si="41">IF(AND(M$3&gt;=$K125,M$3&lt;$L125),100*$AM125,0)</f>
        <v>0</v>
      </c>
      <c r="N125" s="137">
        <f t="shared" si="41"/>
        <v>0</v>
      </c>
      <c r="O125" s="137">
        <f t="shared" si="41"/>
        <v>0</v>
      </c>
      <c r="P125" s="137">
        <f t="shared" si="41"/>
        <v>0</v>
      </c>
      <c r="Q125" s="137">
        <f t="shared" si="41"/>
        <v>0</v>
      </c>
      <c r="R125" s="137">
        <f t="shared" si="41"/>
        <v>0</v>
      </c>
      <c r="S125" s="137">
        <f t="shared" si="41"/>
        <v>0</v>
      </c>
      <c r="T125" s="137">
        <f t="shared" si="41"/>
        <v>0</v>
      </c>
      <c r="U125" s="137">
        <f t="shared" si="41"/>
        <v>0</v>
      </c>
      <c r="V125" s="137">
        <f t="shared" si="41"/>
        <v>100</v>
      </c>
      <c r="W125" s="137">
        <f t="shared" ref="W125:AJ134" si="42">IF(AND(W$3&gt;=$K125,W$3&lt;$L125),100*$AM125,0)</f>
        <v>100</v>
      </c>
      <c r="X125" s="137">
        <f t="shared" si="42"/>
        <v>100</v>
      </c>
      <c r="Y125" s="137">
        <f t="shared" si="42"/>
        <v>100</v>
      </c>
      <c r="Z125" s="137">
        <f t="shared" si="42"/>
        <v>100</v>
      </c>
      <c r="AA125" s="137">
        <f t="shared" si="42"/>
        <v>100</v>
      </c>
      <c r="AB125" s="137">
        <f t="shared" si="42"/>
        <v>100</v>
      </c>
      <c r="AC125" s="137">
        <f t="shared" si="42"/>
        <v>100</v>
      </c>
      <c r="AD125" s="137">
        <f t="shared" si="42"/>
        <v>0</v>
      </c>
      <c r="AE125" s="137">
        <f t="shared" si="42"/>
        <v>0</v>
      </c>
      <c r="AF125" s="137">
        <f t="shared" si="42"/>
        <v>0</v>
      </c>
      <c r="AG125" s="137">
        <f t="shared" si="42"/>
        <v>0</v>
      </c>
      <c r="AH125" s="137">
        <f t="shared" si="42"/>
        <v>0</v>
      </c>
      <c r="AI125" s="137">
        <f t="shared" si="42"/>
        <v>0</v>
      </c>
      <c r="AJ125" s="137">
        <f t="shared" si="42"/>
        <v>0</v>
      </c>
      <c r="AK125" s="136">
        <f ca="1">IF(AND(AND($AK$3&lt;=B125,B125&lt;=$AK$1),B125&lt;&gt;""),1,0)</f>
        <v>1</v>
      </c>
      <c r="AL125" s="136">
        <f>IF(OR(F125="工事・メンテ（共用可）",F125="要調整"),0.5,IF(F125="ヘリ訓練日",0.4,1))</f>
        <v>1</v>
      </c>
      <c r="AM125" s="136">
        <v>1</v>
      </c>
    </row>
    <row r="126" spans="1:39" ht="37.5">
      <c r="A126" s="148">
        <v>11</v>
      </c>
      <c r="B126" s="149">
        <v>46060</v>
      </c>
      <c r="C126" s="150">
        <v>0</v>
      </c>
      <c r="D126" s="150">
        <v>24</v>
      </c>
      <c r="E126" s="153" t="s">
        <v>28</v>
      </c>
      <c r="F126" s="156" t="s">
        <v>29</v>
      </c>
      <c r="G126" s="156" t="s">
        <v>1</v>
      </c>
      <c r="H126" s="138" t="str">
        <f>IF(OR(G126="中止",G126="取消"),"998",IF(ISNA(MATCH($E126,施設情報!$B$2:$B$96,0)),"999",INDEX(施設情報!$C$2:$C$96,MATCH($E126,施設情報!$B$2:$B$96,0))))</f>
        <v>001</v>
      </c>
      <c r="I126" s="139">
        <f t="shared" si="33"/>
        <v>46060</v>
      </c>
      <c r="J126" s="137" t="str">
        <f t="shared" si="34"/>
        <v>001-46060</v>
      </c>
      <c r="K126" s="137">
        <f t="shared" si="35"/>
        <v>0</v>
      </c>
      <c r="L126" s="137">
        <f t="shared" si="36"/>
        <v>1</v>
      </c>
      <c r="M126" s="137">
        <f t="shared" si="41"/>
        <v>100</v>
      </c>
      <c r="N126" s="137">
        <f t="shared" si="41"/>
        <v>100</v>
      </c>
      <c r="O126" s="137">
        <f t="shared" si="41"/>
        <v>100</v>
      </c>
      <c r="P126" s="137">
        <f t="shared" si="41"/>
        <v>100</v>
      </c>
      <c r="Q126" s="137">
        <f t="shared" si="41"/>
        <v>100</v>
      </c>
      <c r="R126" s="137">
        <f t="shared" si="41"/>
        <v>100</v>
      </c>
      <c r="S126" s="137">
        <f t="shared" si="41"/>
        <v>100</v>
      </c>
      <c r="T126" s="137">
        <f t="shared" si="41"/>
        <v>100</v>
      </c>
      <c r="U126" s="137">
        <f t="shared" si="41"/>
        <v>100</v>
      </c>
      <c r="V126" s="137">
        <f t="shared" si="41"/>
        <v>100</v>
      </c>
      <c r="W126" s="137">
        <f t="shared" si="42"/>
        <v>100</v>
      </c>
      <c r="X126" s="137">
        <f t="shared" si="42"/>
        <v>100</v>
      </c>
      <c r="Y126" s="137">
        <f t="shared" si="42"/>
        <v>100</v>
      </c>
      <c r="Z126" s="137">
        <f t="shared" si="42"/>
        <v>100</v>
      </c>
      <c r="AA126" s="137">
        <f t="shared" si="42"/>
        <v>100</v>
      </c>
      <c r="AB126" s="137">
        <f t="shared" si="42"/>
        <v>100</v>
      </c>
      <c r="AC126" s="137">
        <f t="shared" si="42"/>
        <v>100</v>
      </c>
      <c r="AD126" s="137">
        <f t="shared" si="42"/>
        <v>100</v>
      </c>
      <c r="AE126" s="137">
        <f t="shared" si="42"/>
        <v>100</v>
      </c>
      <c r="AF126" s="137">
        <f t="shared" si="42"/>
        <v>100</v>
      </c>
      <c r="AG126" s="137">
        <f t="shared" si="42"/>
        <v>100</v>
      </c>
      <c r="AH126" s="137">
        <f t="shared" si="42"/>
        <v>100</v>
      </c>
      <c r="AI126" s="137">
        <f t="shared" si="42"/>
        <v>100</v>
      </c>
      <c r="AJ126" s="137">
        <f t="shared" si="42"/>
        <v>100</v>
      </c>
      <c r="AK126" s="136">
        <f ca="1">IF(AND(AND($AK$3&lt;=B126,B126&lt;=$AK$1),B126&lt;&gt;""),1,0)</f>
        <v>1</v>
      </c>
      <c r="AL126" s="136">
        <f>IF(OR(F126="工事・メンテ（共用可）",F126="要調整"),0.5,IF(F126="ヘリ訓練日",0.4,1))</f>
        <v>1</v>
      </c>
      <c r="AM126" s="136">
        <v>1</v>
      </c>
    </row>
    <row r="127" spans="1:39" ht="56.25">
      <c r="A127" s="148">
        <v>332</v>
      </c>
      <c r="B127" s="152">
        <v>46060</v>
      </c>
      <c r="C127" s="154">
        <v>9</v>
      </c>
      <c r="D127" s="154">
        <v>17</v>
      </c>
      <c r="E127" s="153" t="s">
        <v>53</v>
      </c>
      <c r="F127" s="207" t="s">
        <v>96</v>
      </c>
      <c r="G127" s="207" t="s">
        <v>1</v>
      </c>
      <c r="H127" s="138" t="str">
        <f>IF(OR(G127="中止",G127="取消"),"998",IF(ISNA(MATCH($E127,施設情報!$B$2:$B$96,0)),"999",INDEX(施設情報!$C$2:$C$96,MATCH($E127,施設情報!$B$2:$B$96,0))))</f>
        <v>024</v>
      </c>
      <c r="I127" s="139">
        <f t="shared" si="33"/>
        <v>46060</v>
      </c>
      <c r="J127" s="137" t="str">
        <f t="shared" si="34"/>
        <v>024-46060</v>
      </c>
      <c r="K127" s="137">
        <f t="shared" si="35"/>
        <v>0.375</v>
      </c>
      <c r="L127" s="137">
        <f t="shared" si="36"/>
        <v>0.70833333333333337</v>
      </c>
      <c r="M127" s="137">
        <f t="shared" si="41"/>
        <v>0</v>
      </c>
      <c r="N127" s="137">
        <f t="shared" si="41"/>
        <v>0</v>
      </c>
      <c r="O127" s="137">
        <f t="shared" si="41"/>
        <v>0</v>
      </c>
      <c r="P127" s="137">
        <f t="shared" si="41"/>
        <v>0</v>
      </c>
      <c r="Q127" s="137">
        <f t="shared" si="41"/>
        <v>0</v>
      </c>
      <c r="R127" s="137">
        <f t="shared" si="41"/>
        <v>0</v>
      </c>
      <c r="S127" s="137">
        <f t="shared" si="41"/>
        <v>0</v>
      </c>
      <c r="T127" s="137">
        <f t="shared" si="41"/>
        <v>0</v>
      </c>
      <c r="U127" s="137">
        <f t="shared" si="41"/>
        <v>0</v>
      </c>
      <c r="V127" s="137">
        <f t="shared" si="41"/>
        <v>100</v>
      </c>
      <c r="W127" s="137">
        <f t="shared" si="42"/>
        <v>100</v>
      </c>
      <c r="X127" s="137">
        <f t="shared" si="42"/>
        <v>100</v>
      </c>
      <c r="Y127" s="137">
        <f t="shared" si="42"/>
        <v>100</v>
      </c>
      <c r="Z127" s="137">
        <f t="shared" si="42"/>
        <v>100</v>
      </c>
      <c r="AA127" s="137">
        <f t="shared" si="42"/>
        <v>100</v>
      </c>
      <c r="AB127" s="137">
        <f t="shared" si="42"/>
        <v>100</v>
      </c>
      <c r="AC127" s="137">
        <f t="shared" si="42"/>
        <v>100</v>
      </c>
      <c r="AD127" s="137">
        <f t="shared" si="42"/>
        <v>0</v>
      </c>
      <c r="AE127" s="137">
        <f t="shared" si="42"/>
        <v>0</v>
      </c>
      <c r="AF127" s="137">
        <f t="shared" si="42"/>
        <v>0</v>
      </c>
      <c r="AG127" s="137">
        <f t="shared" si="42"/>
        <v>0</v>
      </c>
      <c r="AH127" s="137">
        <f t="shared" si="42"/>
        <v>0</v>
      </c>
      <c r="AI127" s="137">
        <f t="shared" si="42"/>
        <v>0</v>
      </c>
      <c r="AJ127" s="137">
        <f t="shared" si="42"/>
        <v>0</v>
      </c>
      <c r="AK127" s="136">
        <f ca="1">IF(AND(AND($AK$3&lt;=B127,B127&lt;=$AK$1),B127&lt;&gt;""),1,0)</f>
        <v>1</v>
      </c>
      <c r="AL127" s="136">
        <f>IF(OR(F127="工事・メンテ（共用可）",F127="要調整"),0.5,IF(F127="ヘリ訓練日",0.4,1))</f>
        <v>1</v>
      </c>
      <c r="AM127" s="136">
        <v>1</v>
      </c>
    </row>
    <row r="128" spans="1:39" ht="37.5">
      <c r="A128" s="148">
        <v>12</v>
      </c>
      <c r="B128" s="149">
        <v>46061</v>
      </c>
      <c r="C128" s="150">
        <v>0</v>
      </c>
      <c r="D128" s="150">
        <v>24</v>
      </c>
      <c r="E128" s="153" t="s">
        <v>28</v>
      </c>
      <c r="F128" s="156" t="s">
        <v>29</v>
      </c>
      <c r="G128" s="156" t="s">
        <v>1</v>
      </c>
      <c r="H128" s="138" t="str">
        <f>IF(OR(G128="中止",G128="取消"),"998",IF(ISNA(MATCH($E128,施設情報!$B$2:$B$96,0)),"999",INDEX(施設情報!$C$2:$C$96,MATCH($E128,施設情報!$B$2:$B$96,0))))</f>
        <v>001</v>
      </c>
      <c r="I128" s="139">
        <f t="shared" si="33"/>
        <v>46061</v>
      </c>
      <c r="J128" s="137" t="str">
        <f t="shared" si="34"/>
        <v>001-46061</v>
      </c>
      <c r="K128" s="137">
        <f t="shared" si="35"/>
        <v>0</v>
      </c>
      <c r="L128" s="137">
        <f t="shared" si="36"/>
        <v>1</v>
      </c>
      <c r="M128" s="137">
        <f t="shared" si="41"/>
        <v>100</v>
      </c>
      <c r="N128" s="137">
        <f t="shared" si="41"/>
        <v>100</v>
      </c>
      <c r="O128" s="137">
        <f t="shared" si="41"/>
        <v>100</v>
      </c>
      <c r="P128" s="137">
        <f t="shared" si="41"/>
        <v>100</v>
      </c>
      <c r="Q128" s="137">
        <f t="shared" si="41"/>
        <v>100</v>
      </c>
      <c r="R128" s="137">
        <f t="shared" si="41"/>
        <v>100</v>
      </c>
      <c r="S128" s="137">
        <f t="shared" si="41"/>
        <v>100</v>
      </c>
      <c r="T128" s="137">
        <f t="shared" si="41"/>
        <v>100</v>
      </c>
      <c r="U128" s="137">
        <f t="shared" si="41"/>
        <v>100</v>
      </c>
      <c r="V128" s="137">
        <f t="shared" si="41"/>
        <v>100</v>
      </c>
      <c r="W128" s="137">
        <f t="shared" si="42"/>
        <v>100</v>
      </c>
      <c r="X128" s="137">
        <f t="shared" si="42"/>
        <v>100</v>
      </c>
      <c r="Y128" s="137">
        <f t="shared" si="42"/>
        <v>100</v>
      </c>
      <c r="Z128" s="137">
        <f t="shared" si="42"/>
        <v>100</v>
      </c>
      <c r="AA128" s="137">
        <f t="shared" si="42"/>
        <v>100</v>
      </c>
      <c r="AB128" s="137">
        <f t="shared" si="42"/>
        <v>100</v>
      </c>
      <c r="AC128" s="137">
        <f t="shared" si="42"/>
        <v>100</v>
      </c>
      <c r="AD128" s="137">
        <f t="shared" si="42"/>
        <v>100</v>
      </c>
      <c r="AE128" s="137">
        <f t="shared" si="42"/>
        <v>100</v>
      </c>
      <c r="AF128" s="137">
        <f t="shared" si="42"/>
        <v>100</v>
      </c>
      <c r="AG128" s="137">
        <f t="shared" si="42"/>
        <v>100</v>
      </c>
      <c r="AH128" s="137">
        <f t="shared" si="42"/>
        <v>100</v>
      </c>
      <c r="AI128" s="137">
        <f t="shared" si="42"/>
        <v>100</v>
      </c>
      <c r="AJ128" s="137">
        <f t="shared" si="42"/>
        <v>100</v>
      </c>
      <c r="AK128" s="136">
        <f ca="1">IF(AND(AND($AK$3&lt;=B128,B128&lt;=$AK$1),B128&lt;&gt;""),1,0)</f>
        <v>1</v>
      </c>
      <c r="AL128" s="136">
        <f>IF(OR(F128="工事・メンテ（共用可）",F128="要調整"),0.5,IF(F128="ヘリ訓練日",0.4,1))</f>
        <v>1</v>
      </c>
      <c r="AM128" s="136">
        <v>1</v>
      </c>
    </row>
    <row r="129" spans="1:39" ht="56.25">
      <c r="A129" s="148">
        <v>333</v>
      </c>
      <c r="B129" s="152">
        <v>46061</v>
      </c>
      <c r="C129" s="154">
        <v>9</v>
      </c>
      <c r="D129" s="154">
        <v>17</v>
      </c>
      <c r="E129" s="153" t="s">
        <v>53</v>
      </c>
      <c r="F129" s="207" t="s">
        <v>96</v>
      </c>
      <c r="G129" s="207" t="s">
        <v>1</v>
      </c>
      <c r="H129" s="138" t="str">
        <f>IF(OR(G129="中止",G129="取消"),"998",IF(ISNA(MATCH($E129,施設情報!$B$2:$B$96,0)),"999",INDEX(施設情報!$C$2:$C$96,MATCH($E129,施設情報!$B$2:$B$96,0))))</f>
        <v>024</v>
      </c>
      <c r="I129" s="139">
        <f t="shared" si="33"/>
        <v>46061</v>
      </c>
      <c r="J129" s="137" t="str">
        <f t="shared" si="34"/>
        <v>024-46061</v>
      </c>
      <c r="K129" s="137">
        <f t="shared" si="35"/>
        <v>0.375</v>
      </c>
      <c r="L129" s="137">
        <f t="shared" si="36"/>
        <v>0.70833333333333337</v>
      </c>
      <c r="M129" s="137">
        <f t="shared" si="41"/>
        <v>0</v>
      </c>
      <c r="N129" s="137">
        <f t="shared" si="41"/>
        <v>0</v>
      </c>
      <c r="O129" s="137">
        <f t="shared" si="41"/>
        <v>0</v>
      </c>
      <c r="P129" s="137">
        <f t="shared" si="41"/>
        <v>0</v>
      </c>
      <c r="Q129" s="137">
        <f t="shared" si="41"/>
        <v>0</v>
      </c>
      <c r="R129" s="137">
        <f t="shared" si="41"/>
        <v>0</v>
      </c>
      <c r="S129" s="137">
        <f t="shared" si="41"/>
        <v>0</v>
      </c>
      <c r="T129" s="137">
        <f t="shared" si="41"/>
        <v>0</v>
      </c>
      <c r="U129" s="137">
        <f t="shared" si="41"/>
        <v>0</v>
      </c>
      <c r="V129" s="137">
        <f t="shared" si="41"/>
        <v>100</v>
      </c>
      <c r="W129" s="137">
        <f t="shared" si="42"/>
        <v>100</v>
      </c>
      <c r="X129" s="137">
        <f t="shared" si="42"/>
        <v>100</v>
      </c>
      <c r="Y129" s="137">
        <f t="shared" si="42"/>
        <v>100</v>
      </c>
      <c r="Z129" s="137">
        <f t="shared" si="42"/>
        <v>100</v>
      </c>
      <c r="AA129" s="137">
        <f t="shared" si="42"/>
        <v>100</v>
      </c>
      <c r="AB129" s="137">
        <f t="shared" si="42"/>
        <v>100</v>
      </c>
      <c r="AC129" s="137">
        <f t="shared" si="42"/>
        <v>100</v>
      </c>
      <c r="AD129" s="137">
        <f t="shared" si="42"/>
        <v>0</v>
      </c>
      <c r="AE129" s="137">
        <f t="shared" si="42"/>
        <v>0</v>
      </c>
      <c r="AF129" s="137">
        <f t="shared" si="42"/>
        <v>0</v>
      </c>
      <c r="AG129" s="137">
        <f t="shared" si="42"/>
        <v>0</v>
      </c>
      <c r="AH129" s="137">
        <f t="shared" si="42"/>
        <v>0</v>
      </c>
      <c r="AI129" s="137">
        <f t="shared" si="42"/>
        <v>0</v>
      </c>
      <c r="AJ129" s="137">
        <f t="shared" si="42"/>
        <v>0</v>
      </c>
      <c r="AK129" s="136">
        <f ca="1">IF(AND(AND($AK$3&lt;=B129,B129&lt;=$AK$1),B129&lt;&gt;""),1,0)</f>
        <v>1</v>
      </c>
      <c r="AL129" s="136">
        <f>IF(OR(F129="工事・メンテ（共用可）",F129="要調整"),0.5,IF(F129="ヘリ訓練日",0.4,1))</f>
        <v>1</v>
      </c>
      <c r="AM129" s="136">
        <v>1</v>
      </c>
    </row>
    <row r="130" spans="1:39" ht="56.25">
      <c r="A130" s="148">
        <v>334</v>
      </c>
      <c r="B130" s="152">
        <v>46062</v>
      </c>
      <c r="C130" s="154">
        <v>9</v>
      </c>
      <c r="D130" s="154">
        <v>17</v>
      </c>
      <c r="E130" s="153" t="s">
        <v>53</v>
      </c>
      <c r="F130" s="207" t="s">
        <v>96</v>
      </c>
      <c r="G130" s="207" t="s">
        <v>1</v>
      </c>
      <c r="H130" s="138" t="str">
        <f>IF(OR(G130="中止",G130="取消"),"998",IF(ISNA(MATCH($E130,施設情報!$B$2:$B$96,0)),"999",INDEX(施設情報!$C$2:$C$96,MATCH($E130,施設情報!$B$2:$B$96,0))))</f>
        <v>024</v>
      </c>
      <c r="I130" s="139">
        <f t="shared" si="33"/>
        <v>46062</v>
      </c>
      <c r="J130" s="137" t="str">
        <f t="shared" si="34"/>
        <v>024-46062</v>
      </c>
      <c r="K130" s="137">
        <f t="shared" si="35"/>
        <v>0.375</v>
      </c>
      <c r="L130" s="137">
        <f t="shared" si="36"/>
        <v>0.70833333333333337</v>
      </c>
      <c r="M130" s="137">
        <f t="shared" si="41"/>
        <v>0</v>
      </c>
      <c r="N130" s="137">
        <f t="shared" si="41"/>
        <v>0</v>
      </c>
      <c r="O130" s="137">
        <f t="shared" si="41"/>
        <v>0</v>
      </c>
      <c r="P130" s="137">
        <f t="shared" si="41"/>
        <v>0</v>
      </c>
      <c r="Q130" s="137">
        <f t="shared" si="41"/>
        <v>0</v>
      </c>
      <c r="R130" s="137">
        <f t="shared" si="41"/>
        <v>0</v>
      </c>
      <c r="S130" s="137">
        <f t="shared" si="41"/>
        <v>0</v>
      </c>
      <c r="T130" s="137">
        <f t="shared" si="41"/>
        <v>0</v>
      </c>
      <c r="U130" s="137">
        <f t="shared" si="41"/>
        <v>0</v>
      </c>
      <c r="V130" s="137">
        <f t="shared" si="41"/>
        <v>100</v>
      </c>
      <c r="W130" s="137">
        <f t="shared" si="42"/>
        <v>100</v>
      </c>
      <c r="X130" s="137">
        <f t="shared" si="42"/>
        <v>100</v>
      </c>
      <c r="Y130" s="137">
        <f t="shared" si="42"/>
        <v>100</v>
      </c>
      <c r="Z130" s="137">
        <f t="shared" si="42"/>
        <v>100</v>
      </c>
      <c r="AA130" s="137">
        <f t="shared" si="42"/>
        <v>100</v>
      </c>
      <c r="AB130" s="137">
        <f t="shared" si="42"/>
        <v>100</v>
      </c>
      <c r="AC130" s="137">
        <f t="shared" si="42"/>
        <v>100</v>
      </c>
      <c r="AD130" s="137">
        <f t="shared" si="42"/>
        <v>0</v>
      </c>
      <c r="AE130" s="137">
        <f t="shared" si="42"/>
        <v>0</v>
      </c>
      <c r="AF130" s="137">
        <f t="shared" si="42"/>
        <v>0</v>
      </c>
      <c r="AG130" s="137">
        <f t="shared" si="42"/>
        <v>0</v>
      </c>
      <c r="AH130" s="137">
        <f t="shared" si="42"/>
        <v>0</v>
      </c>
      <c r="AI130" s="137">
        <f t="shared" si="42"/>
        <v>0</v>
      </c>
      <c r="AJ130" s="137">
        <f t="shared" si="42"/>
        <v>0</v>
      </c>
      <c r="AK130" s="136">
        <f ca="1">IF(AND(AND($AK$3&lt;=B130,B130&lt;=$AK$1),B130&lt;&gt;""),1,0)</f>
        <v>1</v>
      </c>
      <c r="AL130" s="136">
        <f>IF(OR(F130="工事・メンテ（共用可）",F130="要調整"),0.5,IF(F130="ヘリ訓練日",0.4,1))</f>
        <v>1</v>
      </c>
      <c r="AM130" s="136">
        <v>1</v>
      </c>
    </row>
    <row r="131" spans="1:39" ht="56.25">
      <c r="A131" s="148">
        <v>335</v>
      </c>
      <c r="B131" s="152">
        <v>46063</v>
      </c>
      <c r="C131" s="154">
        <v>9</v>
      </c>
      <c r="D131" s="154">
        <v>17</v>
      </c>
      <c r="E131" s="153" t="s">
        <v>53</v>
      </c>
      <c r="F131" s="207" t="s">
        <v>96</v>
      </c>
      <c r="G131" s="207" t="s">
        <v>1</v>
      </c>
      <c r="H131" s="138" t="str">
        <f>IF(OR(G131="中止",G131="取消"),"998",IF(ISNA(MATCH($E131,施設情報!$B$2:$B$96,0)),"999",INDEX(施設情報!$C$2:$C$96,MATCH($E131,施設情報!$B$2:$B$96,0))))</f>
        <v>024</v>
      </c>
      <c r="I131" s="139">
        <f t="shared" si="33"/>
        <v>46063</v>
      </c>
      <c r="J131" s="137" t="str">
        <f t="shared" si="34"/>
        <v>024-46063</v>
      </c>
      <c r="K131" s="137">
        <f t="shared" si="35"/>
        <v>0.375</v>
      </c>
      <c r="L131" s="137">
        <f t="shared" si="36"/>
        <v>0.70833333333333337</v>
      </c>
      <c r="M131" s="137">
        <f t="shared" si="41"/>
        <v>0</v>
      </c>
      <c r="N131" s="137">
        <f t="shared" si="41"/>
        <v>0</v>
      </c>
      <c r="O131" s="137">
        <f t="shared" si="41"/>
        <v>0</v>
      </c>
      <c r="P131" s="137">
        <f t="shared" si="41"/>
        <v>0</v>
      </c>
      <c r="Q131" s="137">
        <f t="shared" si="41"/>
        <v>0</v>
      </c>
      <c r="R131" s="137">
        <f t="shared" si="41"/>
        <v>0</v>
      </c>
      <c r="S131" s="137">
        <f t="shared" si="41"/>
        <v>0</v>
      </c>
      <c r="T131" s="137">
        <f t="shared" si="41"/>
        <v>0</v>
      </c>
      <c r="U131" s="137">
        <f t="shared" si="41"/>
        <v>0</v>
      </c>
      <c r="V131" s="137">
        <f t="shared" si="41"/>
        <v>100</v>
      </c>
      <c r="W131" s="137">
        <f t="shared" si="42"/>
        <v>100</v>
      </c>
      <c r="X131" s="137">
        <f t="shared" si="42"/>
        <v>100</v>
      </c>
      <c r="Y131" s="137">
        <f t="shared" si="42"/>
        <v>100</v>
      </c>
      <c r="Z131" s="137">
        <f t="shared" si="42"/>
        <v>100</v>
      </c>
      <c r="AA131" s="137">
        <f t="shared" si="42"/>
        <v>100</v>
      </c>
      <c r="AB131" s="137">
        <f t="shared" si="42"/>
        <v>100</v>
      </c>
      <c r="AC131" s="137">
        <f t="shared" si="42"/>
        <v>100</v>
      </c>
      <c r="AD131" s="137">
        <f t="shared" si="42"/>
        <v>0</v>
      </c>
      <c r="AE131" s="137">
        <f t="shared" si="42"/>
        <v>0</v>
      </c>
      <c r="AF131" s="137">
        <f t="shared" si="42"/>
        <v>0</v>
      </c>
      <c r="AG131" s="137">
        <f t="shared" si="42"/>
        <v>0</v>
      </c>
      <c r="AH131" s="137">
        <f t="shared" si="42"/>
        <v>0</v>
      </c>
      <c r="AI131" s="137">
        <f t="shared" si="42"/>
        <v>0</v>
      </c>
      <c r="AJ131" s="137">
        <f t="shared" si="42"/>
        <v>0</v>
      </c>
      <c r="AK131" s="136">
        <f ca="1">IF(AND(AND($AK$3&lt;=B131,B131&lt;=$AK$1),B131&lt;&gt;""),1,0)</f>
        <v>1</v>
      </c>
      <c r="AL131" s="136">
        <f>IF(OR(F131="工事・メンテ（共用可）",F131="要調整"),0.5,IF(F131="ヘリ訓練日",0.4,1))</f>
        <v>1</v>
      </c>
      <c r="AM131" s="136">
        <v>1</v>
      </c>
    </row>
    <row r="132" spans="1:39" ht="37.5">
      <c r="A132" s="148">
        <v>107</v>
      </c>
      <c r="B132" s="149">
        <v>46064</v>
      </c>
      <c r="C132" s="150">
        <v>0</v>
      </c>
      <c r="D132" s="150">
        <v>24</v>
      </c>
      <c r="E132" s="153" t="s">
        <v>28</v>
      </c>
      <c r="F132" s="156" t="s">
        <v>29</v>
      </c>
      <c r="G132" s="156" t="s">
        <v>1</v>
      </c>
      <c r="H132" s="138" t="str">
        <f>IF(OR(G132="中止",G132="取消"),"998",IF(ISNA(MATCH($E132,施設情報!$B$2:$B$96,0)),"999",INDEX(施設情報!$C$2:$C$96,MATCH($E132,施設情報!$B$2:$B$96,0))))</f>
        <v>001</v>
      </c>
      <c r="I132" s="139">
        <f t="shared" si="33"/>
        <v>46064</v>
      </c>
      <c r="J132" s="137" t="str">
        <f t="shared" si="34"/>
        <v>001-46064</v>
      </c>
      <c r="K132" s="137">
        <f t="shared" si="35"/>
        <v>0</v>
      </c>
      <c r="L132" s="137">
        <f t="shared" si="36"/>
        <v>1</v>
      </c>
      <c r="M132" s="137">
        <f t="shared" si="41"/>
        <v>100</v>
      </c>
      <c r="N132" s="137">
        <f t="shared" si="41"/>
        <v>100</v>
      </c>
      <c r="O132" s="137">
        <f t="shared" si="41"/>
        <v>100</v>
      </c>
      <c r="P132" s="137">
        <f t="shared" si="41"/>
        <v>100</v>
      </c>
      <c r="Q132" s="137">
        <f t="shared" si="41"/>
        <v>100</v>
      </c>
      <c r="R132" s="137">
        <f t="shared" si="41"/>
        <v>100</v>
      </c>
      <c r="S132" s="137">
        <f t="shared" si="41"/>
        <v>100</v>
      </c>
      <c r="T132" s="137">
        <f t="shared" si="41"/>
        <v>100</v>
      </c>
      <c r="U132" s="137">
        <f t="shared" si="41"/>
        <v>100</v>
      </c>
      <c r="V132" s="137">
        <f t="shared" si="41"/>
        <v>100</v>
      </c>
      <c r="W132" s="137">
        <f t="shared" si="42"/>
        <v>100</v>
      </c>
      <c r="X132" s="137">
        <f t="shared" si="42"/>
        <v>100</v>
      </c>
      <c r="Y132" s="137">
        <f t="shared" si="42"/>
        <v>100</v>
      </c>
      <c r="Z132" s="137">
        <f t="shared" si="42"/>
        <v>100</v>
      </c>
      <c r="AA132" s="137">
        <f t="shared" si="42"/>
        <v>100</v>
      </c>
      <c r="AB132" s="137">
        <f t="shared" si="42"/>
        <v>100</v>
      </c>
      <c r="AC132" s="137">
        <f t="shared" si="42"/>
        <v>100</v>
      </c>
      <c r="AD132" s="137">
        <f t="shared" si="42"/>
        <v>100</v>
      </c>
      <c r="AE132" s="137">
        <f t="shared" si="42"/>
        <v>100</v>
      </c>
      <c r="AF132" s="137">
        <f t="shared" si="42"/>
        <v>100</v>
      </c>
      <c r="AG132" s="137">
        <f t="shared" si="42"/>
        <v>100</v>
      </c>
      <c r="AH132" s="137">
        <f t="shared" si="42"/>
        <v>100</v>
      </c>
      <c r="AI132" s="137">
        <f t="shared" si="42"/>
        <v>100</v>
      </c>
      <c r="AJ132" s="137">
        <f t="shared" si="42"/>
        <v>100</v>
      </c>
      <c r="AK132" s="136">
        <f ca="1">IF(AND(AND($AK$3&lt;=B132,B132&lt;=$AK$1),B132&lt;&gt;""),1,0)</f>
        <v>1</v>
      </c>
      <c r="AL132" s="136">
        <f>IF(OR(F132="工事・メンテ（共用可）",F132="要調整"),0.5,IF(F132="ヘリ訓練日",0.4,1))</f>
        <v>1</v>
      </c>
      <c r="AM132" s="136">
        <v>1</v>
      </c>
    </row>
    <row r="133" spans="1:39" ht="56.25">
      <c r="A133" s="148">
        <v>336</v>
      </c>
      <c r="B133" s="152">
        <v>46064</v>
      </c>
      <c r="C133" s="154">
        <v>9</v>
      </c>
      <c r="D133" s="154">
        <v>17</v>
      </c>
      <c r="E133" s="153" t="s">
        <v>53</v>
      </c>
      <c r="F133" s="207" t="s">
        <v>96</v>
      </c>
      <c r="G133" s="207" t="s">
        <v>1</v>
      </c>
      <c r="H133" s="138" t="str">
        <f>IF(OR(G133="中止",G133="取消"),"998",IF(ISNA(MATCH($E133,施設情報!$B$2:$B$96,0)),"999",INDEX(施設情報!$C$2:$C$96,MATCH($E133,施設情報!$B$2:$B$96,0))))</f>
        <v>024</v>
      </c>
      <c r="I133" s="139">
        <f t="shared" ref="I133:I162" si="43">B133</f>
        <v>46064</v>
      </c>
      <c r="J133" s="137" t="str">
        <f t="shared" ref="J133:J164" si="44">H133&amp;"-"&amp;I133</f>
        <v>024-46064</v>
      </c>
      <c r="K133" s="137">
        <f t="shared" ref="K133:K162" si="45">C133/24</f>
        <v>0.375</v>
      </c>
      <c r="L133" s="137">
        <f t="shared" ref="L133:L162" si="46">D133/24</f>
        <v>0.70833333333333337</v>
      </c>
      <c r="M133" s="137">
        <f t="shared" si="41"/>
        <v>0</v>
      </c>
      <c r="N133" s="137">
        <f t="shared" si="41"/>
        <v>0</v>
      </c>
      <c r="O133" s="137">
        <f t="shared" si="41"/>
        <v>0</v>
      </c>
      <c r="P133" s="137">
        <f t="shared" si="41"/>
        <v>0</v>
      </c>
      <c r="Q133" s="137">
        <f t="shared" si="41"/>
        <v>0</v>
      </c>
      <c r="R133" s="137">
        <f t="shared" si="41"/>
        <v>0</v>
      </c>
      <c r="S133" s="137">
        <f t="shared" si="41"/>
        <v>0</v>
      </c>
      <c r="T133" s="137">
        <f t="shared" si="41"/>
        <v>0</v>
      </c>
      <c r="U133" s="137">
        <f t="shared" si="41"/>
        <v>0</v>
      </c>
      <c r="V133" s="137">
        <f t="shared" si="41"/>
        <v>100</v>
      </c>
      <c r="W133" s="137">
        <f t="shared" si="42"/>
        <v>100</v>
      </c>
      <c r="X133" s="137">
        <f t="shared" si="42"/>
        <v>100</v>
      </c>
      <c r="Y133" s="137">
        <f t="shared" si="42"/>
        <v>100</v>
      </c>
      <c r="Z133" s="137">
        <f t="shared" si="42"/>
        <v>100</v>
      </c>
      <c r="AA133" s="137">
        <f t="shared" si="42"/>
        <v>100</v>
      </c>
      <c r="AB133" s="137">
        <f t="shared" si="42"/>
        <v>100</v>
      </c>
      <c r="AC133" s="137">
        <f t="shared" si="42"/>
        <v>100</v>
      </c>
      <c r="AD133" s="137">
        <f t="shared" si="42"/>
        <v>0</v>
      </c>
      <c r="AE133" s="137">
        <f t="shared" si="42"/>
        <v>0</v>
      </c>
      <c r="AF133" s="137">
        <f t="shared" si="42"/>
        <v>0</v>
      </c>
      <c r="AG133" s="137">
        <f t="shared" si="42"/>
        <v>0</v>
      </c>
      <c r="AH133" s="137">
        <f t="shared" si="42"/>
        <v>0</v>
      </c>
      <c r="AI133" s="137">
        <f t="shared" si="42"/>
        <v>0</v>
      </c>
      <c r="AJ133" s="137">
        <f t="shared" si="42"/>
        <v>0</v>
      </c>
      <c r="AK133" s="136">
        <f ca="1">IF(AND(AND($AK$3&lt;=B133,B133&lt;=$AK$1),B133&lt;&gt;""),1,0)</f>
        <v>1</v>
      </c>
      <c r="AL133" s="136">
        <f>IF(OR(F133="工事・メンテ（共用可）",F133="要調整"),0.5,IF(F133="ヘリ訓練日",0.4,1))</f>
        <v>1</v>
      </c>
      <c r="AM133" s="136">
        <v>1</v>
      </c>
    </row>
    <row r="134" spans="1:39" ht="56.25">
      <c r="A134" s="148">
        <v>337</v>
      </c>
      <c r="B134" s="152">
        <v>46065</v>
      </c>
      <c r="C134" s="154">
        <v>9</v>
      </c>
      <c r="D134" s="154">
        <v>17</v>
      </c>
      <c r="E134" s="153" t="s">
        <v>53</v>
      </c>
      <c r="F134" s="207" t="s">
        <v>96</v>
      </c>
      <c r="G134" s="207" t="s">
        <v>1</v>
      </c>
      <c r="H134" s="138" t="str">
        <f>IF(OR(G134="中止",G134="取消"),"998",IF(ISNA(MATCH($E134,施設情報!$B$2:$B$96,0)),"999",INDEX(施設情報!$C$2:$C$96,MATCH($E134,施設情報!$B$2:$B$96,0))))</f>
        <v>024</v>
      </c>
      <c r="I134" s="139">
        <f t="shared" si="43"/>
        <v>46065</v>
      </c>
      <c r="J134" s="137" t="str">
        <f t="shared" si="44"/>
        <v>024-46065</v>
      </c>
      <c r="K134" s="137">
        <f t="shared" si="45"/>
        <v>0.375</v>
      </c>
      <c r="L134" s="137">
        <f t="shared" si="46"/>
        <v>0.70833333333333337</v>
      </c>
      <c r="M134" s="137">
        <f t="shared" si="41"/>
        <v>0</v>
      </c>
      <c r="N134" s="137">
        <f t="shared" si="41"/>
        <v>0</v>
      </c>
      <c r="O134" s="137">
        <f t="shared" si="41"/>
        <v>0</v>
      </c>
      <c r="P134" s="137">
        <f t="shared" si="41"/>
        <v>0</v>
      </c>
      <c r="Q134" s="137">
        <f t="shared" si="41"/>
        <v>0</v>
      </c>
      <c r="R134" s="137">
        <f t="shared" si="41"/>
        <v>0</v>
      </c>
      <c r="S134" s="137">
        <f t="shared" si="41"/>
        <v>0</v>
      </c>
      <c r="T134" s="137">
        <f t="shared" si="41"/>
        <v>0</v>
      </c>
      <c r="U134" s="137">
        <f t="shared" si="41"/>
        <v>0</v>
      </c>
      <c r="V134" s="137">
        <f t="shared" si="41"/>
        <v>100</v>
      </c>
      <c r="W134" s="137">
        <f t="shared" si="42"/>
        <v>100</v>
      </c>
      <c r="X134" s="137">
        <f t="shared" si="42"/>
        <v>100</v>
      </c>
      <c r="Y134" s="137">
        <f t="shared" si="42"/>
        <v>100</v>
      </c>
      <c r="Z134" s="137">
        <f t="shared" si="42"/>
        <v>100</v>
      </c>
      <c r="AA134" s="137">
        <f t="shared" si="42"/>
        <v>100</v>
      </c>
      <c r="AB134" s="137">
        <f t="shared" si="42"/>
        <v>100</v>
      </c>
      <c r="AC134" s="137">
        <f t="shared" si="42"/>
        <v>100</v>
      </c>
      <c r="AD134" s="137">
        <f t="shared" si="42"/>
        <v>0</v>
      </c>
      <c r="AE134" s="137">
        <f t="shared" si="42"/>
        <v>0</v>
      </c>
      <c r="AF134" s="137">
        <f t="shared" si="42"/>
        <v>0</v>
      </c>
      <c r="AG134" s="137">
        <f t="shared" si="42"/>
        <v>0</v>
      </c>
      <c r="AH134" s="137">
        <f t="shared" si="42"/>
        <v>0</v>
      </c>
      <c r="AI134" s="137">
        <f t="shared" si="42"/>
        <v>0</v>
      </c>
      <c r="AJ134" s="137">
        <f t="shared" si="42"/>
        <v>0</v>
      </c>
      <c r="AK134" s="136">
        <f ca="1">IF(AND(AND($AK$3&lt;=B134,B134&lt;=$AK$1),B134&lt;&gt;""),1,0)</f>
        <v>1</v>
      </c>
      <c r="AL134" s="136">
        <f>IF(OR(F134="工事・メンテ（共用可）",F134="要調整"),0.5,IF(F134="ヘリ訓練日",0.4,1))</f>
        <v>1</v>
      </c>
      <c r="AM134" s="136">
        <v>1</v>
      </c>
    </row>
    <row r="135" spans="1:39" ht="75">
      <c r="A135" s="148">
        <v>139</v>
      </c>
      <c r="B135" s="149">
        <v>46066</v>
      </c>
      <c r="C135" s="150">
        <v>8</v>
      </c>
      <c r="D135" s="150">
        <v>10</v>
      </c>
      <c r="E135" s="153" t="s">
        <v>41</v>
      </c>
      <c r="F135" s="156" t="s">
        <v>0</v>
      </c>
      <c r="G135" s="156" t="s">
        <v>1</v>
      </c>
      <c r="H135" s="138" t="str">
        <f>IF(OR(G135="中止",G135="取消"),"998",IF(ISNA(MATCH($E135,施設情報!$B$2:$B$96,0)),"999",INDEX(施設情報!$C$2:$C$96,MATCH($E135,施設情報!$B$2:$B$96,0))))</f>
        <v>004</v>
      </c>
      <c r="I135" s="139">
        <f t="shared" si="43"/>
        <v>46066</v>
      </c>
      <c r="J135" s="137" t="str">
        <f t="shared" si="44"/>
        <v>004-46066</v>
      </c>
      <c r="K135" s="137">
        <f t="shared" si="45"/>
        <v>0.33333333333333331</v>
      </c>
      <c r="L135" s="137">
        <f t="shared" si="46"/>
        <v>0.41666666666666669</v>
      </c>
      <c r="M135" s="137">
        <f t="shared" ref="M135:V144" si="47">IF(AND(M$3&gt;=$K135,M$3&lt;$L135),100*$AM135,0)</f>
        <v>0</v>
      </c>
      <c r="N135" s="137">
        <f t="shared" si="47"/>
        <v>0</v>
      </c>
      <c r="O135" s="137">
        <f t="shared" si="47"/>
        <v>0</v>
      </c>
      <c r="P135" s="137">
        <f t="shared" si="47"/>
        <v>0</v>
      </c>
      <c r="Q135" s="137">
        <f t="shared" si="47"/>
        <v>0</v>
      </c>
      <c r="R135" s="137">
        <f t="shared" si="47"/>
        <v>0</v>
      </c>
      <c r="S135" s="137">
        <f t="shared" si="47"/>
        <v>0</v>
      </c>
      <c r="T135" s="137">
        <f t="shared" si="47"/>
        <v>0</v>
      </c>
      <c r="U135" s="137">
        <f t="shared" si="47"/>
        <v>100</v>
      </c>
      <c r="V135" s="137">
        <f t="shared" si="47"/>
        <v>100</v>
      </c>
      <c r="W135" s="137">
        <f t="shared" ref="W135:AJ144" si="48">IF(AND(W$3&gt;=$K135,W$3&lt;$L135),100*$AM135,0)</f>
        <v>0</v>
      </c>
      <c r="X135" s="137">
        <f t="shared" si="48"/>
        <v>0</v>
      </c>
      <c r="Y135" s="137">
        <f t="shared" si="48"/>
        <v>0</v>
      </c>
      <c r="Z135" s="137">
        <f t="shared" si="48"/>
        <v>0</v>
      </c>
      <c r="AA135" s="137">
        <f t="shared" si="48"/>
        <v>0</v>
      </c>
      <c r="AB135" s="137">
        <f t="shared" si="48"/>
        <v>0</v>
      </c>
      <c r="AC135" s="137">
        <f t="shared" si="48"/>
        <v>0</v>
      </c>
      <c r="AD135" s="137">
        <f t="shared" si="48"/>
        <v>0</v>
      </c>
      <c r="AE135" s="137">
        <f t="shared" si="48"/>
        <v>0</v>
      </c>
      <c r="AF135" s="137">
        <f t="shared" si="48"/>
        <v>0</v>
      </c>
      <c r="AG135" s="137">
        <f t="shared" si="48"/>
        <v>0</v>
      </c>
      <c r="AH135" s="137">
        <f t="shared" si="48"/>
        <v>0</v>
      </c>
      <c r="AI135" s="137">
        <f t="shared" si="48"/>
        <v>0</v>
      </c>
      <c r="AJ135" s="137">
        <f t="shared" si="48"/>
        <v>0</v>
      </c>
      <c r="AK135" s="136">
        <f ca="1">IF(AND(AND($AK$3&lt;=B135,B135&lt;=$AK$1),B135&lt;&gt;""),1,0)</f>
        <v>1</v>
      </c>
      <c r="AL135" s="136">
        <f>IF(OR(F135="工事・メンテ（共用可）",F135="要調整"),0.5,IF(F135="ヘリ訓練日",0.4,1))</f>
        <v>1</v>
      </c>
      <c r="AM135" s="136">
        <v>1</v>
      </c>
    </row>
    <row r="136" spans="1:39" ht="93.75">
      <c r="A136" s="148">
        <v>140</v>
      </c>
      <c r="B136" s="149">
        <v>46066</v>
      </c>
      <c r="C136" s="150">
        <v>8</v>
      </c>
      <c r="D136" s="150">
        <v>10</v>
      </c>
      <c r="E136" s="153" t="s">
        <v>493</v>
      </c>
      <c r="F136" s="156" t="s">
        <v>0</v>
      </c>
      <c r="G136" s="156" t="s">
        <v>1</v>
      </c>
      <c r="H136" s="138" t="str">
        <f>IF(OR(G136="中止",G136="取消"),"998",IF(ISNA(MATCH($E136,施設情報!$B$2:$B$96,0)),"999",INDEX(施設情報!$C$2:$C$96,MATCH($E136,施設情報!$B$2:$B$96,0))))</f>
        <v>005</v>
      </c>
      <c r="I136" s="139">
        <f t="shared" si="43"/>
        <v>46066</v>
      </c>
      <c r="J136" s="137" t="str">
        <f t="shared" si="44"/>
        <v>005-46066</v>
      </c>
      <c r="K136" s="137">
        <f t="shared" si="45"/>
        <v>0.33333333333333331</v>
      </c>
      <c r="L136" s="137">
        <f t="shared" si="46"/>
        <v>0.41666666666666669</v>
      </c>
      <c r="M136" s="137">
        <f t="shared" si="47"/>
        <v>0</v>
      </c>
      <c r="N136" s="137">
        <f t="shared" si="47"/>
        <v>0</v>
      </c>
      <c r="O136" s="137">
        <f t="shared" si="47"/>
        <v>0</v>
      </c>
      <c r="P136" s="137">
        <f t="shared" si="47"/>
        <v>0</v>
      </c>
      <c r="Q136" s="137">
        <f t="shared" si="47"/>
        <v>0</v>
      </c>
      <c r="R136" s="137">
        <f t="shared" si="47"/>
        <v>0</v>
      </c>
      <c r="S136" s="137">
        <f t="shared" si="47"/>
        <v>0</v>
      </c>
      <c r="T136" s="137">
        <f t="shared" si="47"/>
        <v>0</v>
      </c>
      <c r="U136" s="137">
        <f t="shared" si="47"/>
        <v>100</v>
      </c>
      <c r="V136" s="137">
        <f t="shared" si="47"/>
        <v>100</v>
      </c>
      <c r="W136" s="137">
        <f t="shared" si="48"/>
        <v>0</v>
      </c>
      <c r="X136" s="137">
        <f t="shared" si="48"/>
        <v>0</v>
      </c>
      <c r="Y136" s="137">
        <f t="shared" si="48"/>
        <v>0</v>
      </c>
      <c r="Z136" s="137">
        <f t="shared" si="48"/>
        <v>0</v>
      </c>
      <c r="AA136" s="137">
        <f t="shared" si="48"/>
        <v>0</v>
      </c>
      <c r="AB136" s="137">
        <f t="shared" si="48"/>
        <v>0</v>
      </c>
      <c r="AC136" s="137">
        <f t="shared" si="48"/>
        <v>0</v>
      </c>
      <c r="AD136" s="137">
        <f t="shared" si="48"/>
        <v>0</v>
      </c>
      <c r="AE136" s="137">
        <f t="shared" si="48"/>
        <v>0</v>
      </c>
      <c r="AF136" s="137">
        <f t="shared" si="48"/>
        <v>0</v>
      </c>
      <c r="AG136" s="137">
        <f t="shared" si="48"/>
        <v>0</v>
      </c>
      <c r="AH136" s="137">
        <f t="shared" si="48"/>
        <v>0</v>
      </c>
      <c r="AI136" s="137">
        <f t="shared" si="48"/>
        <v>0</v>
      </c>
      <c r="AJ136" s="137">
        <f t="shared" si="48"/>
        <v>0</v>
      </c>
      <c r="AK136" s="136">
        <f ca="1">IF(AND(AND($AK$3&lt;=B136,B136&lt;=$AK$1),B136&lt;&gt;""),1,0)</f>
        <v>1</v>
      </c>
      <c r="AL136" s="136">
        <f>IF(OR(F136="工事・メンテ（共用可）",F136="要調整"),0.5,IF(F136="ヘリ訓練日",0.4,1))</f>
        <v>1</v>
      </c>
      <c r="AM136" s="136">
        <v>1</v>
      </c>
    </row>
    <row r="137" spans="1:39" ht="37.5">
      <c r="A137" s="148">
        <v>141</v>
      </c>
      <c r="B137" s="149">
        <v>46066</v>
      </c>
      <c r="C137" s="150">
        <v>9</v>
      </c>
      <c r="D137" s="150">
        <v>14</v>
      </c>
      <c r="E137" s="153" t="s">
        <v>4</v>
      </c>
      <c r="F137" s="156" t="s">
        <v>0</v>
      </c>
      <c r="G137" s="156" t="s">
        <v>1</v>
      </c>
      <c r="H137" s="138" t="str">
        <f>IF(OR(G137="中止",G137="取消"),"998",IF(ISNA(MATCH($E137,施設情報!$B$2:$B$96,0)),"999",INDEX(施設情報!$C$2:$C$96,MATCH($E137,施設情報!$B$2:$B$96,0))))</f>
        <v>063</v>
      </c>
      <c r="I137" s="139">
        <f t="shared" si="43"/>
        <v>46066</v>
      </c>
      <c r="J137" s="137" t="str">
        <f t="shared" si="44"/>
        <v>063-46066</v>
      </c>
      <c r="K137" s="137">
        <f t="shared" si="45"/>
        <v>0.375</v>
      </c>
      <c r="L137" s="137">
        <f t="shared" si="46"/>
        <v>0.58333333333333337</v>
      </c>
      <c r="M137" s="137">
        <f t="shared" si="47"/>
        <v>0</v>
      </c>
      <c r="N137" s="137">
        <f t="shared" si="47"/>
        <v>0</v>
      </c>
      <c r="O137" s="137">
        <f t="shared" si="47"/>
        <v>0</v>
      </c>
      <c r="P137" s="137">
        <f t="shared" si="47"/>
        <v>0</v>
      </c>
      <c r="Q137" s="137">
        <f t="shared" si="47"/>
        <v>0</v>
      </c>
      <c r="R137" s="137">
        <f t="shared" si="47"/>
        <v>0</v>
      </c>
      <c r="S137" s="137">
        <f t="shared" si="47"/>
        <v>0</v>
      </c>
      <c r="T137" s="137">
        <f t="shared" si="47"/>
        <v>0</v>
      </c>
      <c r="U137" s="137">
        <f t="shared" si="47"/>
        <v>0</v>
      </c>
      <c r="V137" s="137">
        <f t="shared" si="47"/>
        <v>100</v>
      </c>
      <c r="W137" s="137">
        <f t="shared" si="48"/>
        <v>100</v>
      </c>
      <c r="X137" s="137">
        <f t="shared" si="48"/>
        <v>100</v>
      </c>
      <c r="Y137" s="137">
        <f t="shared" si="48"/>
        <v>100</v>
      </c>
      <c r="Z137" s="137">
        <f t="shared" si="48"/>
        <v>100</v>
      </c>
      <c r="AA137" s="137">
        <f t="shared" si="48"/>
        <v>0</v>
      </c>
      <c r="AB137" s="137">
        <f t="shared" si="48"/>
        <v>0</v>
      </c>
      <c r="AC137" s="137">
        <f t="shared" si="48"/>
        <v>0</v>
      </c>
      <c r="AD137" s="137">
        <f t="shared" si="48"/>
        <v>0</v>
      </c>
      <c r="AE137" s="137">
        <f t="shared" si="48"/>
        <v>0</v>
      </c>
      <c r="AF137" s="137">
        <f t="shared" si="48"/>
        <v>0</v>
      </c>
      <c r="AG137" s="137">
        <f t="shared" si="48"/>
        <v>0</v>
      </c>
      <c r="AH137" s="137">
        <f t="shared" si="48"/>
        <v>0</v>
      </c>
      <c r="AI137" s="137">
        <f t="shared" si="48"/>
        <v>0</v>
      </c>
      <c r="AJ137" s="137">
        <f t="shared" si="48"/>
        <v>0</v>
      </c>
      <c r="AK137" s="136">
        <f ca="1">IF(AND(AND($AK$3&lt;=B137,B137&lt;=$AK$1),B137&lt;&gt;""),1,0)</f>
        <v>1</v>
      </c>
      <c r="AL137" s="136">
        <f>IF(OR(F137="工事・メンテ（共用可）",F137="要調整"),0.5,IF(F137="ヘリ訓練日",0.4,1))</f>
        <v>1</v>
      </c>
      <c r="AM137" s="136">
        <v>1</v>
      </c>
    </row>
    <row r="138" spans="1:39" ht="75">
      <c r="A138" s="148">
        <v>142</v>
      </c>
      <c r="B138" s="149">
        <v>46066</v>
      </c>
      <c r="C138" s="150">
        <v>9</v>
      </c>
      <c r="D138" s="150">
        <v>14</v>
      </c>
      <c r="E138" s="153" t="s">
        <v>8</v>
      </c>
      <c r="F138" s="156" t="s">
        <v>0</v>
      </c>
      <c r="G138" s="156" t="s">
        <v>1</v>
      </c>
      <c r="H138" s="138" t="str">
        <f>IF(OR(G138="中止",G138="取消"),"998",IF(ISNA(MATCH($E138,施設情報!$B$2:$B$96,0)),"999",INDEX(施設情報!$C$2:$C$96,MATCH($E138,施設情報!$B$2:$B$96,0))))</f>
        <v>029</v>
      </c>
      <c r="I138" s="139">
        <f t="shared" si="43"/>
        <v>46066</v>
      </c>
      <c r="J138" s="137" t="str">
        <f t="shared" si="44"/>
        <v>029-46066</v>
      </c>
      <c r="K138" s="137">
        <f t="shared" si="45"/>
        <v>0.375</v>
      </c>
      <c r="L138" s="137">
        <f t="shared" si="46"/>
        <v>0.58333333333333337</v>
      </c>
      <c r="M138" s="137">
        <f t="shared" si="47"/>
        <v>0</v>
      </c>
      <c r="N138" s="137">
        <f t="shared" si="47"/>
        <v>0</v>
      </c>
      <c r="O138" s="137">
        <f t="shared" si="47"/>
        <v>0</v>
      </c>
      <c r="P138" s="137">
        <f t="shared" si="47"/>
        <v>0</v>
      </c>
      <c r="Q138" s="137">
        <f t="shared" si="47"/>
        <v>0</v>
      </c>
      <c r="R138" s="137">
        <f t="shared" si="47"/>
        <v>0</v>
      </c>
      <c r="S138" s="137">
        <f t="shared" si="47"/>
        <v>0</v>
      </c>
      <c r="T138" s="137">
        <f t="shared" si="47"/>
        <v>0</v>
      </c>
      <c r="U138" s="137">
        <f t="shared" si="47"/>
        <v>0</v>
      </c>
      <c r="V138" s="137">
        <f t="shared" si="47"/>
        <v>100</v>
      </c>
      <c r="W138" s="137">
        <f t="shared" si="48"/>
        <v>100</v>
      </c>
      <c r="X138" s="137">
        <f t="shared" si="48"/>
        <v>100</v>
      </c>
      <c r="Y138" s="137">
        <f t="shared" si="48"/>
        <v>100</v>
      </c>
      <c r="Z138" s="137">
        <f t="shared" si="48"/>
        <v>100</v>
      </c>
      <c r="AA138" s="137">
        <f t="shared" si="48"/>
        <v>0</v>
      </c>
      <c r="AB138" s="137">
        <f t="shared" si="48"/>
        <v>0</v>
      </c>
      <c r="AC138" s="137">
        <f t="shared" si="48"/>
        <v>0</v>
      </c>
      <c r="AD138" s="137">
        <f t="shared" si="48"/>
        <v>0</v>
      </c>
      <c r="AE138" s="137">
        <f t="shared" si="48"/>
        <v>0</v>
      </c>
      <c r="AF138" s="137">
        <f t="shared" si="48"/>
        <v>0</v>
      </c>
      <c r="AG138" s="137">
        <f t="shared" si="48"/>
        <v>0</v>
      </c>
      <c r="AH138" s="137">
        <f t="shared" si="48"/>
        <v>0</v>
      </c>
      <c r="AI138" s="137">
        <f t="shared" si="48"/>
        <v>0</v>
      </c>
      <c r="AJ138" s="137">
        <f t="shared" si="48"/>
        <v>0</v>
      </c>
      <c r="AK138" s="136">
        <f ca="1">IF(AND(AND($AK$3&lt;=B138,B138&lt;=$AK$1),B138&lt;&gt;""),1,0)</f>
        <v>1</v>
      </c>
      <c r="AL138" s="136">
        <f>IF(OR(F138="工事・メンテ（共用可）",F138="要調整"),0.5,IF(F138="ヘリ訓練日",0.4,1))</f>
        <v>1</v>
      </c>
      <c r="AM138" s="136">
        <v>1</v>
      </c>
    </row>
    <row r="139" spans="1:39" ht="37.5">
      <c r="A139" s="148">
        <v>143</v>
      </c>
      <c r="B139" s="149">
        <v>46066</v>
      </c>
      <c r="C139" s="150">
        <v>9</v>
      </c>
      <c r="D139" s="150">
        <v>14</v>
      </c>
      <c r="E139" s="153" t="s">
        <v>9</v>
      </c>
      <c r="F139" s="156" t="s">
        <v>0</v>
      </c>
      <c r="G139" s="156" t="s">
        <v>1</v>
      </c>
      <c r="H139" s="138" t="str">
        <f>IF(OR(G139="中止",G139="取消"),"998",IF(ISNA(MATCH($E139,施設情報!$B$2:$B$96,0)),"999",INDEX(施設情報!$C$2:$C$96,MATCH($E139,施設情報!$B$2:$B$96,0))))</f>
        <v>022</v>
      </c>
      <c r="I139" s="139">
        <f t="shared" si="43"/>
        <v>46066</v>
      </c>
      <c r="J139" s="137" t="str">
        <f t="shared" si="44"/>
        <v>022-46066</v>
      </c>
      <c r="K139" s="137">
        <f t="shared" si="45"/>
        <v>0.375</v>
      </c>
      <c r="L139" s="137">
        <f t="shared" si="46"/>
        <v>0.58333333333333337</v>
      </c>
      <c r="M139" s="137">
        <f t="shared" si="47"/>
        <v>0</v>
      </c>
      <c r="N139" s="137">
        <f t="shared" si="47"/>
        <v>0</v>
      </c>
      <c r="O139" s="137">
        <f t="shared" si="47"/>
        <v>0</v>
      </c>
      <c r="P139" s="137">
        <f t="shared" si="47"/>
        <v>0</v>
      </c>
      <c r="Q139" s="137">
        <f t="shared" si="47"/>
        <v>0</v>
      </c>
      <c r="R139" s="137">
        <f t="shared" si="47"/>
        <v>0</v>
      </c>
      <c r="S139" s="137">
        <f t="shared" si="47"/>
        <v>0</v>
      </c>
      <c r="T139" s="137">
        <f t="shared" si="47"/>
        <v>0</v>
      </c>
      <c r="U139" s="137">
        <f t="shared" si="47"/>
        <v>0</v>
      </c>
      <c r="V139" s="137">
        <f t="shared" si="47"/>
        <v>100</v>
      </c>
      <c r="W139" s="137">
        <f t="shared" si="48"/>
        <v>100</v>
      </c>
      <c r="X139" s="137">
        <f t="shared" si="48"/>
        <v>100</v>
      </c>
      <c r="Y139" s="137">
        <f t="shared" si="48"/>
        <v>100</v>
      </c>
      <c r="Z139" s="137">
        <f t="shared" si="48"/>
        <v>100</v>
      </c>
      <c r="AA139" s="137">
        <f t="shared" si="48"/>
        <v>0</v>
      </c>
      <c r="AB139" s="137">
        <f t="shared" si="48"/>
        <v>0</v>
      </c>
      <c r="AC139" s="137">
        <f t="shared" si="48"/>
        <v>0</v>
      </c>
      <c r="AD139" s="137">
        <f t="shared" si="48"/>
        <v>0</v>
      </c>
      <c r="AE139" s="137">
        <f t="shared" si="48"/>
        <v>0</v>
      </c>
      <c r="AF139" s="137">
        <f t="shared" si="48"/>
        <v>0</v>
      </c>
      <c r="AG139" s="137">
        <f t="shared" si="48"/>
        <v>0</v>
      </c>
      <c r="AH139" s="137">
        <f t="shared" si="48"/>
        <v>0</v>
      </c>
      <c r="AI139" s="137">
        <f t="shared" si="48"/>
        <v>0</v>
      </c>
      <c r="AJ139" s="137">
        <f t="shared" si="48"/>
        <v>0</v>
      </c>
      <c r="AK139" s="136">
        <f ca="1">IF(AND(AND($AK$3&lt;=B139,B139&lt;=$AK$1),B139&lt;&gt;""),1,0)</f>
        <v>1</v>
      </c>
      <c r="AL139" s="136">
        <f>IF(OR(F139="工事・メンテ（共用可）",F139="要調整"),0.5,IF(F139="ヘリ訓練日",0.4,1))</f>
        <v>1</v>
      </c>
      <c r="AM139" s="136">
        <v>1</v>
      </c>
    </row>
    <row r="140" spans="1:39" ht="37.5">
      <c r="A140" s="148">
        <v>144</v>
      </c>
      <c r="B140" s="149">
        <v>46066</v>
      </c>
      <c r="C140" s="150">
        <v>9</v>
      </c>
      <c r="D140" s="150">
        <v>14</v>
      </c>
      <c r="E140" s="153" t="s">
        <v>5</v>
      </c>
      <c r="F140" s="156" t="s">
        <v>0</v>
      </c>
      <c r="G140" s="156" t="s">
        <v>1</v>
      </c>
      <c r="H140" s="138" t="str">
        <f>IF(OR(G140="中止",G140="取消"),"998",IF(ISNA(MATCH($E140,施設情報!$B$2:$B$96,0)),"999",INDEX(施設情報!$C$2:$C$96,MATCH($E140,施設情報!$B$2:$B$96,0))))</f>
        <v>064</v>
      </c>
      <c r="I140" s="139">
        <f t="shared" si="43"/>
        <v>46066</v>
      </c>
      <c r="J140" s="137" t="str">
        <f t="shared" si="44"/>
        <v>064-46066</v>
      </c>
      <c r="K140" s="137">
        <f t="shared" si="45"/>
        <v>0.375</v>
      </c>
      <c r="L140" s="137">
        <f t="shared" si="46"/>
        <v>0.58333333333333337</v>
      </c>
      <c r="M140" s="137">
        <f t="shared" si="47"/>
        <v>0</v>
      </c>
      <c r="N140" s="137">
        <f t="shared" si="47"/>
        <v>0</v>
      </c>
      <c r="O140" s="137">
        <f t="shared" si="47"/>
        <v>0</v>
      </c>
      <c r="P140" s="137">
        <f t="shared" si="47"/>
        <v>0</v>
      </c>
      <c r="Q140" s="137">
        <f t="shared" si="47"/>
        <v>0</v>
      </c>
      <c r="R140" s="137">
        <f t="shared" si="47"/>
        <v>0</v>
      </c>
      <c r="S140" s="137">
        <f t="shared" si="47"/>
        <v>0</v>
      </c>
      <c r="T140" s="137">
        <f t="shared" si="47"/>
        <v>0</v>
      </c>
      <c r="U140" s="137">
        <f t="shared" si="47"/>
        <v>0</v>
      </c>
      <c r="V140" s="137">
        <f t="shared" si="47"/>
        <v>100</v>
      </c>
      <c r="W140" s="137">
        <f t="shared" si="48"/>
        <v>100</v>
      </c>
      <c r="X140" s="137">
        <f t="shared" si="48"/>
        <v>100</v>
      </c>
      <c r="Y140" s="137">
        <f t="shared" si="48"/>
        <v>100</v>
      </c>
      <c r="Z140" s="137">
        <f t="shared" si="48"/>
        <v>100</v>
      </c>
      <c r="AA140" s="137">
        <f t="shared" si="48"/>
        <v>0</v>
      </c>
      <c r="AB140" s="137">
        <f t="shared" si="48"/>
        <v>0</v>
      </c>
      <c r="AC140" s="137">
        <f t="shared" si="48"/>
        <v>0</v>
      </c>
      <c r="AD140" s="137">
        <f t="shared" si="48"/>
        <v>0</v>
      </c>
      <c r="AE140" s="137">
        <f t="shared" si="48"/>
        <v>0</v>
      </c>
      <c r="AF140" s="137">
        <f t="shared" si="48"/>
        <v>0</v>
      </c>
      <c r="AG140" s="137">
        <f t="shared" si="48"/>
        <v>0</v>
      </c>
      <c r="AH140" s="137">
        <f t="shared" si="48"/>
        <v>0</v>
      </c>
      <c r="AI140" s="137">
        <f t="shared" si="48"/>
        <v>0</v>
      </c>
      <c r="AJ140" s="137">
        <f t="shared" si="48"/>
        <v>0</v>
      </c>
      <c r="AK140" s="136">
        <f ca="1">IF(AND(AND($AK$3&lt;=B140,B140&lt;=$AK$1),B140&lt;&gt;""),1,0)</f>
        <v>1</v>
      </c>
      <c r="AL140" s="136">
        <f>IF(OR(F140="工事・メンテ（共用可）",F140="要調整"),0.5,IF(F140="ヘリ訓練日",0.4,1))</f>
        <v>1</v>
      </c>
      <c r="AM140" s="136">
        <v>1</v>
      </c>
    </row>
    <row r="141" spans="1:39" ht="56.25">
      <c r="A141" s="148">
        <v>145</v>
      </c>
      <c r="B141" s="149">
        <v>46066</v>
      </c>
      <c r="C141" s="150">
        <v>9</v>
      </c>
      <c r="D141" s="150">
        <v>14</v>
      </c>
      <c r="E141" s="153" t="s">
        <v>6</v>
      </c>
      <c r="F141" s="156" t="s">
        <v>0</v>
      </c>
      <c r="G141" s="156" t="s">
        <v>1</v>
      </c>
      <c r="H141" s="138" t="str">
        <f>IF(OR(G141="中止",G141="取消"),"998",IF(ISNA(MATCH($E141,施設情報!$B$2:$B$96,0)),"999",INDEX(施設情報!$C$2:$C$96,MATCH($E141,施設情報!$B$2:$B$96,0))))</f>
        <v>065</v>
      </c>
      <c r="I141" s="139">
        <f t="shared" si="43"/>
        <v>46066</v>
      </c>
      <c r="J141" s="137" t="str">
        <f t="shared" si="44"/>
        <v>065-46066</v>
      </c>
      <c r="K141" s="137">
        <f t="shared" si="45"/>
        <v>0.375</v>
      </c>
      <c r="L141" s="137">
        <f t="shared" si="46"/>
        <v>0.58333333333333337</v>
      </c>
      <c r="M141" s="137">
        <f t="shared" si="47"/>
        <v>0</v>
      </c>
      <c r="N141" s="137">
        <f t="shared" si="47"/>
        <v>0</v>
      </c>
      <c r="O141" s="137">
        <f t="shared" si="47"/>
        <v>0</v>
      </c>
      <c r="P141" s="137">
        <f t="shared" si="47"/>
        <v>0</v>
      </c>
      <c r="Q141" s="137">
        <f t="shared" si="47"/>
        <v>0</v>
      </c>
      <c r="R141" s="137">
        <f t="shared" si="47"/>
        <v>0</v>
      </c>
      <c r="S141" s="137">
        <f t="shared" si="47"/>
        <v>0</v>
      </c>
      <c r="T141" s="137">
        <f t="shared" si="47"/>
        <v>0</v>
      </c>
      <c r="U141" s="137">
        <f t="shared" si="47"/>
        <v>0</v>
      </c>
      <c r="V141" s="137">
        <f t="shared" si="47"/>
        <v>100</v>
      </c>
      <c r="W141" s="137">
        <f t="shared" si="48"/>
        <v>100</v>
      </c>
      <c r="X141" s="137">
        <f t="shared" si="48"/>
        <v>100</v>
      </c>
      <c r="Y141" s="137">
        <f t="shared" si="48"/>
        <v>100</v>
      </c>
      <c r="Z141" s="137">
        <f t="shared" si="48"/>
        <v>100</v>
      </c>
      <c r="AA141" s="137">
        <f t="shared" si="48"/>
        <v>0</v>
      </c>
      <c r="AB141" s="137">
        <f t="shared" si="48"/>
        <v>0</v>
      </c>
      <c r="AC141" s="137">
        <f t="shared" si="48"/>
        <v>0</v>
      </c>
      <c r="AD141" s="137">
        <f t="shared" si="48"/>
        <v>0</v>
      </c>
      <c r="AE141" s="137">
        <f t="shared" si="48"/>
        <v>0</v>
      </c>
      <c r="AF141" s="137">
        <f t="shared" si="48"/>
        <v>0</v>
      </c>
      <c r="AG141" s="137">
        <f t="shared" si="48"/>
        <v>0</v>
      </c>
      <c r="AH141" s="137">
        <f t="shared" si="48"/>
        <v>0</v>
      </c>
      <c r="AI141" s="137">
        <f t="shared" si="48"/>
        <v>0</v>
      </c>
      <c r="AJ141" s="137">
        <f t="shared" si="48"/>
        <v>0</v>
      </c>
      <c r="AK141" s="136">
        <f ca="1">IF(AND(AND($AK$3&lt;=B141,B141&lt;=$AK$1),B141&lt;&gt;""),1,0)</f>
        <v>1</v>
      </c>
      <c r="AL141" s="136">
        <f>IF(OR(F141="工事・メンテ（共用可）",F141="要調整"),0.5,IF(F141="ヘリ訓練日",0.4,1))</f>
        <v>1</v>
      </c>
      <c r="AM141" s="136">
        <v>1</v>
      </c>
    </row>
    <row r="142" spans="1:39" ht="56.25">
      <c r="A142" s="148">
        <v>146</v>
      </c>
      <c r="B142" s="149">
        <v>46066</v>
      </c>
      <c r="C142" s="150">
        <v>9</v>
      </c>
      <c r="D142" s="150">
        <v>14</v>
      </c>
      <c r="E142" s="153" t="s">
        <v>7</v>
      </c>
      <c r="F142" s="156" t="s">
        <v>0</v>
      </c>
      <c r="G142" s="156" t="s">
        <v>1</v>
      </c>
      <c r="H142" s="138" t="str">
        <f>IF(OR(G142="中止",G142="取消"),"998",IF(ISNA(MATCH($E142,施設情報!$B$2:$B$96,0)),"999",INDEX(施設情報!$C$2:$C$96,MATCH($E142,施設情報!$B$2:$B$96,0))))</f>
        <v>066</v>
      </c>
      <c r="I142" s="139">
        <f t="shared" si="43"/>
        <v>46066</v>
      </c>
      <c r="J142" s="137" t="str">
        <f t="shared" si="44"/>
        <v>066-46066</v>
      </c>
      <c r="K142" s="137">
        <f t="shared" si="45"/>
        <v>0.375</v>
      </c>
      <c r="L142" s="137">
        <f t="shared" si="46"/>
        <v>0.58333333333333337</v>
      </c>
      <c r="M142" s="137">
        <f t="shared" si="47"/>
        <v>0</v>
      </c>
      <c r="N142" s="137">
        <f t="shared" si="47"/>
        <v>0</v>
      </c>
      <c r="O142" s="137">
        <f t="shared" si="47"/>
        <v>0</v>
      </c>
      <c r="P142" s="137">
        <f t="shared" si="47"/>
        <v>0</v>
      </c>
      <c r="Q142" s="137">
        <f t="shared" si="47"/>
        <v>0</v>
      </c>
      <c r="R142" s="137">
        <f t="shared" si="47"/>
        <v>0</v>
      </c>
      <c r="S142" s="137">
        <f t="shared" si="47"/>
        <v>0</v>
      </c>
      <c r="T142" s="137">
        <f t="shared" si="47"/>
        <v>0</v>
      </c>
      <c r="U142" s="137">
        <f t="shared" si="47"/>
        <v>0</v>
      </c>
      <c r="V142" s="137">
        <f t="shared" si="47"/>
        <v>100</v>
      </c>
      <c r="W142" s="137">
        <f t="shared" si="48"/>
        <v>100</v>
      </c>
      <c r="X142" s="137">
        <f t="shared" si="48"/>
        <v>100</v>
      </c>
      <c r="Y142" s="137">
        <f t="shared" si="48"/>
        <v>100</v>
      </c>
      <c r="Z142" s="137">
        <f t="shared" si="48"/>
        <v>100</v>
      </c>
      <c r="AA142" s="137">
        <f t="shared" si="48"/>
        <v>0</v>
      </c>
      <c r="AB142" s="137">
        <f t="shared" si="48"/>
        <v>0</v>
      </c>
      <c r="AC142" s="137">
        <f t="shared" si="48"/>
        <v>0</v>
      </c>
      <c r="AD142" s="137">
        <f t="shared" si="48"/>
        <v>0</v>
      </c>
      <c r="AE142" s="137">
        <f t="shared" si="48"/>
        <v>0</v>
      </c>
      <c r="AF142" s="137">
        <f t="shared" si="48"/>
        <v>0</v>
      </c>
      <c r="AG142" s="137">
        <f t="shared" si="48"/>
        <v>0</v>
      </c>
      <c r="AH142" s="137">
        <f t="shared" si="48"/>
        <v>0</v>
      </c>
      <c r="AI142" s="137">
        <f t="shared" si="48"/>
        <v>0</v>
      </c>
      <c r="AJ142" s="137">
        <f t="shared" si="48"/>
        <v>0</v>
      </c>
      <c r="AK142" s="136">
        <f ca="1">IF(AND(AND($AK$3&lt;=B142,B142&lt;=$AK$1),B142&lt;&gt;""),1,0)</f>
        <v>1</v>
      </c>
      <c r="AL142" s="136">
        <f>IF(OR(F142="工事・メンテ（共用可）",F142="要調整"),0.5,IF(F142="ヘリ訓練日",0.4,1))</f>
        <v>1</v>
      </c>
      <c r="AM142" s="136">
        <v>1</v>
      </c>
    </row>
    <row r="143" spans="1:39" ht="72">
      <c r="A143" s="148">
        <v>147</v>
      </c>
      <c r="B143" s="149">
        <v>46066</v>
      </c>
      <c r="C143" s="150">
        <v>14</v>
      </c>
      <c r="D143" s="150">
        <v>16</v>
      </c>
      <c r="E143" s="153" t="s">
        <v>93</v>
      </c>
      <c r="F143" s="156" t="s">
        <v>0</v>
      </c>
      <c r="G143" s="156" t="s">
        <v>1</v>
      </c>
      <c r="H143" s="138" t="str">
        <f>IF(OR(G143="中止",G143="取消"),"998",IF(ISNA(MATCH($E143,施設情報!$B$2:$B$96,0)),"999",INDEX(施設情報!$C$2:$C$96,MATCH($E143,施設情報!$B$2:$B$96,0))))</f>
        <v>010</v>
      </c>
      <c r="I143" s="139">
        <f t="shared" si="43"/>
        <v>46066</v>
      </c>
      <c r="J143" s="137" t="str">
        <f t="shared" si="44"/>
        <v>010-46066</v>
      </c>
      <c r="K143" s="137">
        <f t="shared" si="45"/>
        <v>0.58333333333333337</v>
      </c>
      <c r="L143" s="137">
        <f t="shared" si="46"/>
        <v>0.66666666666666663</v>
      </c>
      <c r="M143" s="137">
        <f t="shared" si="47"/>
        <v>0</v>
      </c>
      <c r="N143" s="137">
        <f t="shared" si="47"/>
        <v>0</v>
      </c>
      <c r="O143" s="137">
        <f t="shared" si="47"/>
        <v>0</v>
      </c>
      <c r="P143" s="137">
        <f t="shared" si="47"/>
        <v>0</v>
      </c>
      <c r="Q143" s="137">
        <f t="shared" si="47"/>
        <v>0</v>
      </c>
      <c r="R143" s="137">
        <f t="shared" si="47"/>
        <v>0</v>
      </c>
      <c r="S143" s="137">
        <f t="shared" si="47"/>
        <v>0</v>
      </c>
      <c r="T143" s="137">
        <f t="shared" si="47"/>
        <v>0</v>
      </c>
      <c r="U143" s="137">
        <f t="shared" si="47"/>
        <v>0</v>
      </c>
      <c r="V143" s="137">
        <f t="shared" si="47"/>
        <v>0</v>
      </c>
      <c r="W143" s="137">
        <f t="shared" si="48"/>
        <v>0</v>
      </c>
      <c r="X143" s="137">
        <f t="shared" si="48"/>
        <v>0</v>
      </c>
      <c r="Y143" s="137">
        <f t="shared" si="48"/>
        <v>0</v>
      </c>
      <c r="Z143" s="137">
        <f t="shared" si="48"/>
        <v>0</v>
      </c>
      <c r="AA143" s="137">
        <f t="shared" si="48"/>
        <v>100</v>
      </c>
      <c r="AB143" s="137">
        <f t="shared" si="48"/>
        <v>100</v>
      </c>
      <c r="AC143" s="137">
        <f t="shared" si="48"/>
        <v>0</v>
      </c>
      <c r="AD143" s="137">
        <f t="shared" si="48"/>
        <v>0</v>
      </c>
      <c r="AE143" s="137">
        <f t="shared" si="48"/>
        <v>0</v>
      </c>
      <c r="AF143" s="137">
        <f t="shared" si="48"/>
        <v>0</v>
      </c>
      <c r="AG143" s="137">
        <f t="shared" si="48"/>
        <v>0</v>
      </c>
      <c r="AH143" s="137">
        <f t="shared" si="48"/>
        <v>0</v>
      </c>
      <c r="AI143" s="137">
        <f t="shared" si="48"/>
        <v>0</v>
      </c>
      <c r="AJ143" s="137">
        <f t="shared" si="48"/>
        <v>0</v>
      </c>
      <c r="AK143" s="136">
        <f ca="1">IF(AND(AND($AK$3&lt;=B143,B143&lt;=$AK$1),B143&lt;&gt;""),1,0)</f>
        <v>1</v>
      </c>
      <c r="AL143" s="136">
        <f>IF(OR(F143="工事・メンテ（共用可）",F143="要調整"),0.5,IF(F143="ヘリ訓練日",0.4,1))</f>
        <v>1</v>
      </c>
      <c r="AM143" s="136">
        <v>1</v>
      </c>
    </row>
    <row r="144" spans="1:39" ht="90">
      <c r="A144" s="148">
        <v>148</v>
      </c>
      <c r="B144" s="149">
        <v>46066</v>
      </c>
      <c r="C144" s="150">
        <v>14</v>
      </c>
      <c r="D144" s="150">
        <v>16</v>
      </c>
      <c r="E144" s="153" t="s">
        <v>494</v>
      </c>
      <c r="F144" s="156" t="s">
        <v>0</v>
      </c>
      <c r="G144" s="156" t="s">
        <v>1</v>
      </c>
      <c r="H144" s="138" t="str">
        <f>IF(OR(G144="中止",G144="取消"),"998",IF(ISNA(MATCH($E144,施設情報!$B$2:$B$96,0)),"999",INDEX(施設情報!$C$2:$C$96,MATCH($E144,施設情報!$B$2:$B$96,0))))</f>
        <v>011</v>
      </c>
      <c r="I144" s="139">
        <f t="shared" si="43"/>
        <v>46066</v>
      </c>
      <c r="J144" s="137" t="str">
        <f t="shared" si="44"/>
        <v>011-46066</v>
      </c>
      <c r="K144" s="137">
        <f t="shared" si="45"/>
        <v>0.58333333333333337</v>
      </c>
      <c r="L144" s="137">
        <f t="shared" si="46"/>
        <v>0.66666666666666663</v>
      </c>
      <c r="M144" s="137">
        <f t="shared" si="47"/>
        <v>0</v>
      </c>
      <c r="N144" s="137">
        <f t="shared" si="47"/>
        <v>0</v>
      </c>
      <c r="O144" s="137">
        <f t="shared" si="47"/>
        <v>0</v>
      </c>
      <c r="P144" s="137">
        <f t="shared" si="47"/>
        <v>0</v>
      </c>
      <c r="Q144" s="137">
        <f t="shared" si="47"/>
        <v>0</v>
      </c>
      <c r="R144" s="137">
        <f t="shared" si="47"/>
        <v>0</v>
      </c>
      <c r="S144" s="137">
        <f t="shared" si="47"/>
        <v>0</v>
      </c>
      <c r="T144" s="137">
        <f t="shared" si="47"/>
        <v>0</v>
      </c>
      <c r="U144" s="137">
        <f t="shared" si="47"/>
        <v>0</v>
      </c>
      <c r="V144" s="137">
        <f t="shared" si="47"/>
        <v>0</v>
      </c>
      <c r="W144" s="137">
        <f t="shared" si="48"/>
        <v>0</v>
      </c>
      <c r="X144" s="137">
        <f t="shared" si="48"/>
        <v>0</v>
      </c>
      <c r="Y144" s="137">
        <f t="shared" si="48"/>
        <v>0</v>
      </c>
      <c r="Z144" s="137">
        <f t="shared" si="48"/>
        <v>0</v>
      </c>
      <c r="AA144" s="137">
        <f t="shared" si="48"/>
        <v>100</v>
      </c>
      <c r="AB144" s="137">
        <f t="shared" si="48"/>
        <v>100</v>
      </c>
      <c r="AC144" s="137">
        <f t="shared" si="48"/>
        <v>0</v>
      </c>
      <c r="AD144" s="137">
        <f t="shared" si="48"/>
        <v>0</v>
      </c>
      <c r="AE144" s="137">
        <f t="shared" si="48"/>
        <v>0</v>
      </c>
      <c r="AF144" s="137">
        <f t="shared" si="48"/>
        <v>0</v>
      </c>
      <c r="AG144" s="137">
        <f t="shared" si="48"/>
        <v>0</v>
      </c>
      <c r="AH144" s="137">
        <f t="shared" si="48"/>
        <v>0</v>
      </c>
      <c r="AI144" s="137">
        <f t="shared" si="48"/>
        <v>0</v>
      </c>
      <c r="AJ144" s="137">
        <f t="shared" si="48"/>
        <v>0</v>
      </c>
      <c r="AK144" s="136">
        <f ca="1">IF(AND(AND($AK$3&lt;=B144,B144&lt;=$AK$1),B144&lt;&gt;""),1,0)</f>
        <v>1</v>
      </c>
      <c r="AL144" s="136">
        <f>IF(OR(F144="工事・メンテ（共用可）",F144="要調整"),0.5,IF(F144="ヘリ訓練日",0.4,1))</f>
        <v>1</v>
      </c>
      <c r="AM144" s="136">
        <v>1</v>
      </c>
    </row>
    <row r="145" spans="1:39" ht="56.25">
      <c r="A145" s="148">
        <v>338</v>
      </c>
      <c r="B145" s="152">
        <v>46066</v>
      </c>
      <c r="C145" s="154">
        <v>9</v>
      </c>
      <c r="D145" s="154">
        <v>17</v>
      </c>
      <c r="E145" s="153" t="s">
        <v>53</v>
      </c>
      <c r="F145" s="207" t="s">
        <v>96</v>
      </c>
      <c r="G145" s="207" t="s">
        <v>1</v>
      </c>
      <c r="H145" s="138" t="str">
        <f>IF(OR(G145="中止",G145="取消"),"998",IF(ISNA(MATCH($E145,施設情報!$B$2:$B$96,0)),"999",INDEX(施設情報!$C$2:$C$96,MATCH($E145,施設情報!$B$2:$B$96,0))))</f>
        <v>024</v>
      </c>
      <c r="I145" s="139">
        <f t="shared" si="43"/>
        <v>46066</v>
      </c>
      <c r="J145" s="137" t="str">
        <f t="shared" si="44"/>
        <v>024-46066</v>
      </c>
      <c r="K145" s="137">
        <f t="shared" si="45"/>
        <v>0.375</v>
      </c>
      <c r="L145" s="137">
        <f t="shared" si="46"/>
        <v>0.70833333333333337</v>
      </c>
      <c r="M145" s="137">
        <f t="shared" ref="M145:V154" si="49">IF(AND(M$3&gt;=$K145,M$3&lt;$L145),100*$AM145,0)</f>
        <v>0</v>
      </c>
      <c r="N145" s="137">
        <f t="shared" si="49"/>
        <v>0</v>
      </c>
      <c r="O145" s="137">
        <f t="shared" si="49"/>
        <v>0</v>
      </c>
      <c r="P145" s="137">
        <f t="shared" si="49"/>
        <v>0</v>
      </c>
      <c r="Q145" s="137">
        <f t="shared" si="49"/>
        <v>0</v>
      </c>
      <c r="R145" s="137">
        <f t="shared" si="49"/>
        <v>0</v>
      </c>
      <c r="S145" s="137">
        <f t="shared" si="49"/>
        <v>0</v>
      </c>
      <c r="T145" s="137">
        <f t="shared" si="49"/>
        <v>0</v>
      </c>
      <c r="U145" s="137">
        <f t="shared" si="49"/>
        <v>0</v>
      </c>
      <c r="V145" s="137">
        <f t="shared" si="49"/>
        <v>100</v>
      </c>
      <c r="W145" s="137">
        <f t="shared" ref="W145:AJ154" si="50">IF(AND(W$3&gt;=$K145,W$3&lt;$L145),100*$AM145,0)</f>
        <v>100</v>
      </c>
      <c r="X145" s="137">
        <f t="shared" si="50"/>
        <v>100</v>
      </c>
      <c r="Y145" s="137">
        <f t="shared" si="50"/>
        <v>100</v>
      </c>
      <c r="Z145" s="137">
        <f t="shared" si="50"/>
        <v>100</v>
      </c>
      <c r="AA145" s="137">
        <f t="shared" si="50"/>
        <v>100</v>
      </c>
      <c r="AB145" s="137">
        <f t="shared" si="50"/>
        <v>100</v>
      </c>
      <c r="AC145" s="137">
        <f t="shared" si="50"/>
        <v>100</v>
      </c>
      <c r="AD145" s="137">
        <f t="shared" si="50"/>
        <v>0</v>
      </c>
      <c r="AE145" s="137">
        <f t="shared" si="50"/>
        <v>0</v>
      </c>
      <c r="AF145" s="137">
        <f t="shared" si="50"/>
        <v>0</v>
      </c>
      <c r="AG145" s="137">
        <f t="shared" si="50"/>
        <v>0</v>
      </c>
      <c r="AH145" s="137">
        <f t="shared" si="50"/>
        <v>0</v>
      </c>
      <c r="AI145" s="137">
        <f t="shared" si="50"/>
        <v>0</v>
      </c>
      <c r="AJ145" s="137">
        <f t="shared" si="50"/>
        <v>0</v>
      </c>
      <c r="AK145" s="136">
        <f ca="1">IF(AND(AND($AK$3&lt;=B145,B145&lt;=$AK$1),B145&lt;&gt;""),1,0)</f>
        <v>1</v>
      </c>
      <c r="AL145" s="136">
        <f>IF(OR(F145="工事・メンテ（共用可）",F145="要調整"),0.5,IF(F145="ヘリ訓練日",0.4,1))</f>
        <v>1</v>
      </c>
      <c r="AM145" s="136">
        <v>1</v>
      </c>
    </row>
    <row r="146" spans="1:39" ht="37.5">
      <c r="A146" s="148">
        <v>13</v>
      </c>
      <c r="B146" s="149">
        <v>46067</v>
      </c>
      <c r="C146" s="150">
        <v>0</v>
      </c>
      <c r="D146" s="150">
        <v>24</v>
      </c>
      <c r="E146" s="153" t="s">
        <v>28</v>
      </c>
      <c r="F146" s="156" t="s">
        <v>29</v>
      </c>
      <c r="G146" s="156" t="s">
        <v>1</v>
      </c>
      <c r="H146" s="138" t="str">
        <f>IF(OR(G146="中止",G146="取消"),"998",IF(ISNA(MATCH($E146,施設情報!$B$2:$B$96,0)),"999",INDEX(施設情報!$C$2:$C$96,MATCH($E146,施設情報!$B$2:$B$96,0))))</f>
        <v>001</v>
      </c>
      <c r="I146" s="139">
        <f t="shared" si="43"/>
        <v>46067</v>
      </c>
      <c r="J146" s="137" t="str">
        <f t="shared" si="44"/>
        <v>001-46067</v>
      </c>
      <c r="K146" s="137">
        <f t="shared" si="45"/>
        <v>0</v>
      </c>
      <c r="L146" s="137">
        <f t="shared" si="46"/>
        <v>1</v>
      </c>
      <c r="M146" s="137">
        <f t="shared" si="49"/>
        <v>100</v>
      </c>
      <c r="N146" s="137">
        <f t="shared" si="49"/>
        <v>100</v>
      </c>
      <c r="O146" s="137">
        <f t="shared" si="49"/>
        <v>100</v>
      </c>
      <c r="P146" s="137">
        <f t="shared" si="49"/>
        <v>100</v>
      </c>
      <c r="Q146" s="137">
        <f t="shared" si="49"/>
        <v>100</v>
      </c>
      <c r="R146" s="137">
        <f t="shared" si="49"/>
        <v>100</v>
      </c>
      <c r="S146" s="137">
        <f t="shared" si="49"/>
        <v>100</v>
      </c>
      <c r="T146" s="137">
        <f t="shared" si="49"/>
        <v>100</v>
      </c>
      <c r="U146" s="137">
        <f t="shared" si="49"/>
        <v>100</v>
      </c>
      <c r="V146" s="137">
        <f t="shared" si="49"/>
        <v>100</v>
      </c>
      <c r="W146" s="137">
        <f t="shared" si="50"/>
        <v>100</v>
      </c>
      <c r="X146" s="137">
        <f t="shared" si="50"/>
        <v>100</v>
      </c>
      <c r="Y146" s="137">
        <f t="shared" si="50"/>
        <v>100</v>
      </c>
      <c r="Z146" s="137">
        <f t="shared" si="50"/>
        <v>100</v>
      </c>
      <c r="AA146" s="137">
        <f t="shared" si="50"/>
        <v>100</v>
      </c>
      <c r="AB146" s="137">
        <f t="shared" si="50"/>
        <v>100</v>
      </c>
      <c r="AC146" s="137">
        <f t="shared" si="50"/>
        <v>100</v>
      </c>
      <c r="AD146" s="137">
        <f t="shared" si="50"/>
        <v>100</v>
      </c>
      <c r="AE146" s="137">
        <f t="shared" si="50"/>
        <v>100</v>
      </c>
      <c r="AF146" s="137">
        <f t="shared" si="50"/>
        <v>100</v>
      </c>
      <c r="AG146" s="137">
        <f t="shared" si="50"/>
        <v>100</v>
      </c>
      <c r="AH146" s="137">
        <f t="shared" si="50"/>
        <v>100</v>
      </c>
      <c r="AI146" s="137">
        <f t="shared" si="50"/>
        <v>100</v>
      </c>
      <c r="AJ146" s="137">
        <f t="shared" si="50"/>
        <v>100</v>
      </c>
      <c r="AK146" s="136">
        <f ca="1">IF(AND(AND($AK$3&lt;=B146,B146&lt;=$AK$1),B146&lt;&gt;""),1,0)</f>
        <v>1</v>
      </c>
      <c r="AL146" s="136">
        <f>IF(OR(F146="工事・メンテ（共用可）",F146="要調整"),0.5,IF(F146="ヘリ訓練日",0.4,1))</f>
        <v>1</v>
      </c>
      <c r="AM146" s="136">
        <v>1</v>
      </c>
    </row>
    <row r="147" spans="1:39" ht="56.25">
      <c r="A147" s="148">
        <v>339</v>
      </c>
      <c r="B147" s="152">
        <v>46067</v>
      </c>
      <c r="C147" s="154">
        <v>9</v>
      </c>
      <c r="D147" s="154">
        <v>17</v>
      </c>
      <c r="E147" s="153" t="s">
        <v>53</v>
      </c>
      <c r="F147" s="207" t="s">
        <v>96</v>
      </c>
      <c r="G147" s="207" t="s">
        <v>1</v>
      </c>
      <c r="H147" s="138" t="str">
        <f>IF(OR(G147="中止",G147="取消"),"998",IF(ISNA(MATCH($E147,施設情報!$B$2:$B$96,0)),"999",INDEX(施設情報!$C$2:$C$96,MATCH($E147,施設情報!$B$2:$B$96,0))))</f>
        <v>024</v>
      </c>
      <c r="I147" s="139">
        <f t="shared" si="43"/>
        <v>46067</v>
      </c>
      <c r="J147" s="137" t="str">
        <f t="shared" si="44"/>
        <v>024-46067</v>
      </c>
      <c r="K147" s="137">
        <f t="shared" si="45"/>
        <v>0.375</v>
      </c>
      <c r="L147" s="137">
        <f t="shared" si="46"/>
        <v>0.70833333333333337</v>
      </c>
      <c r="M147" s="137">
        <f t="shared" si="49"/>
        <v>0</v>
      </c>
      <c r="N147" s="137">
        <f t="shared" si="49"/>
        <v>0</v>
      </c>
      <c r="O147" s="137">
        <f t="shared" si="49"/>
        <v>0</v>
      </c>
      <c r="P147" s="137">
        <f t="shared" si="49"/>
        <v>0</v>
      </c>
      <c r="Q147" s="137">
        <f t="shared" si="49"/>
        <v>0</v>
      </c>
      <c r="R147" s="137">
        <f t="shared" si="49"/>
        <v>0</v>
      </c>
      <c r="S147" s="137">
        <f t="shared" si="49"/>
        <v>0</v>
      </c>
      <c r="T147" s="137">
        <f t="shared" si="49"/>
        <v>0</v>
      </c>
      <c r="U147" s="137">
        <f t="shared" si="49"/>
        <v>0</v>
      </c>
      <c r="V147" s="137">
        <f t="shared" si="49"/>
        <v>100</v>
      </c>
      <c r="W147" s="137">
        <f t="shared" si="50"/>
        <v>100</v>
      </c>
      <c r="X147" s="137">
        <f t="shared" si="50"/>
        <v>100</v>
      </c>
      <c r="Y147" s="137">
        <f t="shared" si="50"/>
        <v>100</v>
      </c>
      <c r="Z147" s="137">
        <f t="shared" si="50"/>
        <v>100</v>
      </c>
      <c r="AA147" s="137">
        <f t="shared" si="50"/>
        <v>100</v>
      </c>
      <c r="AB147" s="137">
        <f t="shared" si="50"/>
        <v>100</v>
      </c>
      <c r="AC147" s="137">
        <f t="shared" si="50"/>
        <v>100</v>
      </c>
      <c r="AD147" s="137">
        <f t="shared" si="50"/>
        <v>0</v>
      </c>
      <c r="AE147" s="137">
        <f t="shared" si="50"/>
        <v>0</v>
      </c>
      <c r="AF147" s="137">
        <f t="shared" si="50"/>
        <v>0</v>
      </c>
      <c r="AG147" s="137">
        <f t="shared" si="50"/>
        <v>0</v>
      </c>
      <c r="AH147" s="137">
        <f t="shared" si="50"/>
        <v>0</v>
      </c>
      <c r="AI147" s="137">
        <f t="shared" si="50"/>
        <v>0</v>
      </c>
      <c r="AJ147" s="137">
        <f t="shared" si="50"/>
        <v>0</v>
      </c>
      <c r="AK147" s="136">
        <f ca="1">IF(AND(AND($AK$3&lt;=B147,B147&lt;=$AK$1),B147&lt;&gt;""),1,0)</f>
        <v>1</v>
      </c>
      <c r="AL147" s="136">
        <f>IF(OR(F147="工事・メンテ（共用可）",F147="要調整"),0.5,IF(F147="ヘリ訓練日",0.4,1))</f>
        <v>1</v>
      </c>
      <c r="AM147" s="136">
        <v>1</v>
      </c>
    </row>
    <row r="148" spans="1:39" ht="37.5">
      <c r="A148" s="148">
        <v>14</v>
      </c>
      <c r="B148" s="149">
        <v>46068</v>
      </c>
      <c r="C148" s="150">
        <v>0</v>
      </c>
      <c r="D148" s="150">
        <v>24</v>
      </c>
      <c r="E148" s="153" t="s">
        <v>28</v>
      </c>
      <c r="F148" s="156" t="s">
        <v>29</v>
      </c>
      <c r="G148" s="156" t="s">
        <v>1</v>
      </c>
      <c r="H148" s="138" t="str">
        <f>IF(OR(G148="中止",G148="取消"),"998",IF(ISNA(MATCH($E148,施設情報!$B$2:$B$96,0)),"999",INDEX(施設情報!$C$2:$C$96,MATCH($E148,施設情報!$B$2:$B$96,0))))</f>
        <v>001</v>
      </c>
      <c r="I148" s="139">
        <f t="shared" si="43"/>
        <v>46068</v>
      </c>
      <c r="J148" s="137" t="str">
        <f t="shared" si="44"/>
        <v>001-46068</v>
      </c>
      <c r="K148" s="137">
        <f t="shared" si="45"/>
        <v>0</v>
      </c>
      <c r="L148" s="137">
        <f t="shared" si="46"/>
        <v>1</v>
      </c>
      <c r="M148" s="137">
        <f t="shared" si="49"/>
        <v>100</v>
      </c>
      <c r="N148" s="137">
        <f t="shared" si="49"/>
        <v>100</v>
      </c>
      <c r="O148" s="137">
        <f t="shared" si="49"/>
        <v>100</v>
      </c>
      <c r="P148" s="137">
        <f t="shared" si="49"/>
        <v>100</v>
      </c>
      <c r="Q148" s="137">
        <f t="shared" si="49"/>
        <v>100</v>
      </c>
      <c r="R148" s="137">
        <f t="shared" si="49"/>
        <v>100</v>
      </c>
      <c r="S148" s="137">
        <f t="shared" si="49"/>
        <v>100</v>
      </c>
      <c r="T148" s="137">
        <f t="shared" si="49"/>
        <v>100</v>
      </c>
      <c r="U148" s="137">
        <f t="shared" si="49"/>
        <v>100</v>
      </c>
      <c r="V148" s="137">
        <f t="shared" si="49"/>
        <v>100</v>
      </c>
      <c r="W148" s="137">
        <f t="shared" si="50"/>
        <v>100</v>
      </c>
      <c r="X148" s="137">
        <f t="shared" si="50"/>
        <v>100</v>
      </c>
      <c r="Y148" s="137">
        <f t="shared" si="50"/>
        <v>100</v>
      </c>
      <c r="Z148" s="137">
        <f t="shared" si="50"/>
        <v>100</v>
      </c>
      <c r="AA148" s="137">
        <f t="shared" si="50"/>
        <v>100</v>
      </c>
      <c r="AB148" s="137">
        <f t="shared" si="50"/>
        <v>100</v>
      </c>
      <c r="AC148" s="137">
        <f t="shared" si="50"/>
        <v>100</v>
      </c>
      <c r="AD148" s="137">
        <f t="shared" si="50"/>
        <v>100</v>
      </c>
      <c r="AE148" s="137">
        <f t="shared" si="50"/>
        <v>100</v>
      </c>
      <c r="AF148" s="137">
        <f t="shared" si="50"/>
        <v>100</v>
      </c>
      <c r="AG148" s="137">
        <f t="shared" si="50"/>
        <v>100</v>
      </c>
      <c r="AH148" s="137">
        <f t="shared" si="50"/>
        <v>100</v>
      </c>
      <c r="AI148" s="137">
        <f t="shared" si="50"/>
        <v>100</v>
      </c>
      <c r="AJ148" s="137">
        <f t="shared" si="50"/>
        <v>100</v>
      </c>
      <c r="AK148" s="136">
        <f ca="1">IF(AND(AND($AK$3&lt;=B148,B148&lt;=$AK$1),B148&lt;&gt;""),1,0)</f>
        <v>1</v>
      </c>
      <c r="AL148" s="136">
        <f>IF(OR(F148="工事・メンテ（共用可）",F148="要調整"),0.5,IF(F148="ヘリ訓練日",0.4,1))</f>
        <v>1</v>
      </c>
      <c r="AM148" s="136">
        <v>1</v>
      </c>
    </row>
    <row r="149" spans="1:39" ht="56.25">
      <c r="A149" s="148">
        <v>340</v>
      </c>
      <c r="B149" s="152">
        <v>46068</v>
      </c>
      <c r="C149" s="154">
        <v>9</v>
      </c>
      <c r="D149" s="154">
        <v>17</v>
      </c>
      <c r="E149" s="153" t="s">
        <v>53</v>
      </c>
      <c r="F149" s="207" t="s">
        <v>96</v>
      </c>
      <c r="G149" s="207" t="s">
        <v>1</v>
      </c>
      <c r="H149" s="138" t="str">
        <f>IF(OR(G149="中止",G149="取消"),"998",IF(ISNA(MATCH($E149,施設情報!$B$2:$B$96,0)),"999",INDEX(施設情報!$C$2:$C$96,MATCH($E149,施設情報!$B$2:$B$96,0))))</f>
        <v>024</v>
      </c>
      <c r="I149" s="139">
        <f t="shared" si="43"/>
        <v>46068</v>
      </c>
      <c r="J149" s="137" t="str">
        <f t="shared" si="44"/>
        <v>024-46068</v>
      </c>
      <c r="K149" s="137">
        <f t="shared" si="45"/>
        <v>0.375</v>
      </c>
      <c r="L149" s="137">
        <f t="shared" si="46"/>
        <v>0.70833333333333337</v>
      </c>
      <c r="M149" s="137">
        <f t="shared" si="49"/>
        <v>0</v>
      </c>
      <c r="N149" s="137">
        <f t="shared" si="49"/>
        <v>0</v>
      </c>
      <c r="O149" s="137">
        <f t="shared" si="49"/>
        <v>0</v>
      </c>
      <c r="P149" s="137">
        <f t="shared" si="49"/>
        <v>0</v>
      </c>
      <c r="Q149" s="137">
        <f t="shared" si="49"/>
        <v>0</v>
      </c>
      <c r="R149" s="137">
        <f t="shared" si="49"/>
        <v>0</v>
      </c>
      <c r="S149" s="137">
        <f t="shared" si="49"/>
        <v>0</v>
      </c>
      <c r="T149" s="137">
        <f t="shared" si="49"/>
        <v>0</v>
      </c>
      <c r="U149" s="137">
        <f t="shared" si="49"/>
        <v>0</v>
      </c>
      <c r="V149" s="137">
        <f t="shared" si="49"/>
        <v>100</v>
      </c>
      <c r="W149" s="137">
        <f t="shared" si="50"/>
        <v>100</v>
      </c>
      <c r="X149" s="137">
        <f t="shared" si="50"/>
        <v>100</v>
      </c>
      <c r="Y149" s="137">
        <f t="shared" si="50"/>
        <v>100</v>
      </c>
      <c r="Z149" s="137">
        <f t="shared" si="50"/>
        <v>100</v>
      </c>
      <c r="AA149" s="137">
        <f t="shared" si="50"/>
        <v>100</v>
      </c>
      <c r="AB149" s="137">
        <f t="shared" si="50"/>
        <v>100</v>
      </c>
      <c r="AC149" s="137">
        <f t="shared" si="50"/>
        <v>100</v>
      </c>
      <c r="AD149" s="137">
        <f t="shared" si="50"/>
        <v>0</v>
      </c>
      <c r="AE149" s="137">
        <f t="shared" si="50"/>
        <v>0</v>
      </c>
      <c r="AF149" s="137">
        <f t="shared" si="50"/>
        <v>0</v>
      </c>
      <c r="AG149" s="137">
        <f t="shared" si="50"/>
        <v>0</v>
      </c>
      <c r="AH149" s="137">
        <f t="shared" si="50"/>
        <v>0</v>
      </c>
      <c r="AI149" s="137">
        <f t="shared" si="50"/>
        <v>0</v>
      </c>
      <c r="AJ149" s="137">
        <f t="shared" si="50"/>
        <v>0</v>
      </c>
      <c r="AK149" s="136">
        <f ca="1">IF(AND(AND($AK$3&lt;=B149,B149&lt;=$AK$1),B149&lt;&gt;""),1,0)</f>
        <v>1</v>
      </c>
      <c r="AL149" s="136">
        <f>IF(OR(F149="工事・メンテ（共用可）",F149="要調整"),0.5,IF(F149="ヘリ訓練日",0.4,1))</f>
        <v>1</v>
      </c>
      <c r="AM149" s="136">
        <v>1</v>
      </c>
    </row>
    <row r="150" spans="1:39" ht="54">
      <c r="A150" s="148">
        <v>291</v>
      </c>
      <c r="B150" s="152">
        <v>46069</v>
      </c>
      <c r="C150" s="154">
        <v>9</v>
      </c>
      <c r="D150" s="154">
        <v>17</v>
      </c>
      <c r="E150" s="153" t="s">
        <v>39</v>
      </c>
      <c r="F150" s="207" t="s">
        <v>38</v>
      </c>
      <c r="G150" s="207" t="s">
        <v>100</v>
      </c>
      <c r="H150" s="138" t="str">
        <f>IF(OR(G150="中止",G150="取消"),"998",IF(ISNA(MATCH($E150,施設情報!$B$2:$B$96,0)),"999",INDEX(施設情報!$C$2:$C$96,MATCH($E150,施設情報!$B$2:$B$96,0))))</f>
        <v>002</v>
      </c>
      <c r="I150" s="139">
        <f t="shared" si="43"/>
        <v>46069</v>
      </c>
      <c r="J150" s="137" t="str">
        <f t="shared" si="44"/>
        <v>002-46069</v>
      </c>
      <c r="K150" s="137">
        <f t="shared" si="45"/>
        <v>0.375</v>
      </c>
      <c r="L150" s="137">
        <f t="shared" si="46"/>
        <v>0.70833333333333337</v>
      </c>
      <c r="M150" s="137">
        <f t="shared" si="49"/>
        <v>0</v>
      </c>
      <c r="N150" s="137">
        <f t="shared" si="49"/>
        <v>0</v>
      </c>
      <c r="O150" s="137">
        <f t="shared" si="49"/>
        <v>0</v>
      </c>
      <c r="P150" s="137">
        <f t="shared" si="49"/>
        <v>0</v>
      </c>
      <c r="Q150" s="137">
        <f t="shared" si="49"/>
        <v>0</v>
      </c>
      <c r="R150" s="137">
        <f t="shared" si="49"/>
        <v>0</v>
      </c>
      <c r="S150" s="137">
        <f t="shared" si="49"/>
        <v>0</v>
      </c>
      <c r="T150" s="137">
        <f t="shared" si="49"/>
        <v>0</v>
      </c>
      <c r="U150" s="137">
        <f t="shared" si="49"/>
        <v>0</v>
      </c>
      <c r="V150" s="137">
        <f t="shared" si="49"/>
        <v>100</v>
      </c>
      <c r="W150" s="137">
        <f t="shared" si="50"/>
        <v>100</v>
      </c>
      <c r="X150" s="137">
        <f t="shared" si="50"/>
        <v>100</v>
      </c>
      <c r="Y150" s="137">
        <f t="shared" si="50"/>
        <v>100</v>
      </c>
      <c r="Z150" s="137">
        <f t="shared" si="50"/>
        <v>100</v>
      </c>
      <c r="AA150" s="137">
        <f t="shared" si="50"/>
        <v>100</v>
      </c>
      <c r="AB150" s="137">
        <f t="shared" si="50"/>
        <v>100</v>
      </c>
      <c r="AC150" s="137">
        <f t="shared" si="50"/>
        <v>100</v>
      </c>
      <c r="AD150" s="137">
        <f t="shared" si="50"/>
        <v>0</v>
      </c>
      <c r="AE150" s="137">
        <f t="shared" si="50"/>
        <v>0</v>
      </c>
      <c r="AF150" s="137">
        <f t="shared" si="50"/>
        <v>0</v>
      </c>
      <c r="AG150" s="137">
        <f t="shared" si="50"/>
        <v>0</v>
      </c>
      <c r="AH150" s="137">
        <f t="shared" si="50"/>
        <v>0</v>
      </c>
      <c r="AI150" s="137">
        <f t="shared" si="50"/>
        <v>0</v>
      </c>
      <c r="AJ150" s="137">
        <f t="shared" si="50"/>
        <v>0</v>
      </c>
      <c r="AK150" s="136">
        <f ca="1">IF(AND(AND($AK$3&lt;=B150,B150&lt;=$AK$1),B150&lt;&gt;""),1,0)</f>
        <v>1</v>
      </c>
      <c r="AL150" s="136">
        <f>IF(OR(F150="工事・メンテ（共用可）",F150="要調整"),0.5,IF(F150="ヘリ訓練日",0.4,1))</f>
        <v>1</v>
      </c>
      <c r="AM150" s="136">
        <v>1</v>
      </c>
    </row>
    <row r="151" spans="1:39" ht="56.25">
      <c r="A151" s="148">
        <v>341</v>
      </c>
      <c r="B151" s="152">
        <v>46069</v>
      </c>
      <c r="C151" s="154">
        <v>9</v>
      </c>
      <c r="D151" s="154">
        <v>17</v>
      </c>
      <c r="E151" s="153" t="s">
        <v>53</v>
      </c>
      <c r="F151" s="207" t="s">
        <v>96</v>
      </c>
      <c r="G151" s="207" t="s">
        <v>1</v>
      </c>
      <c r="H151" s="138" t="str">
        <f>IF(OR(G151="中止",G151="取消"),"998",IF(ISNA(MATCH($E151,施設情報!$B$2:$B$96,0)),"999",INDEX(施設情報!$C$2:$C$96,MATCH($E151,施設情報!$B$2:$B$96,0))))</f>
        <v>024</v>
      </c>
      <c r="I151" s="139">
        <f t="shared" si="43"/>
        <v>46069</v>
      </c>
      <c r="J151" s="137" t="str">
        <f t="shared" si="44"/>
        <v>024-46069</v>
      </c>
      <c r="K151" s="137">
        <f t="shared" si="45"/>
        <v>0.375</v>
      </c>
      <c r="L151" s="137">
        <f t="shared" si="46"/>
        <v>0.70833333333333337</v>
      </c>
      <c r="M151" s="137">
        <f t="shared" si="49"/>
        <v>0</v>
      </c>
      <c r="N151" s="137">
        <f t="shared" si="49"/>
        <v>0</v>
      </c>
      <c r="O151" s="137">
        <f t="shared" si="49"/>
        <v>0</v>
      </c>
      <c r="P151" s="137">
        <f t="shared" si="49"/>
        <v>0</v>
      </c>
      <c r="Q151" s="137">
        <f t="shared" si="49"/>
        <v>0</v>
      </c>
      <c r="R151" s="137">
        <f t="shared" si="49"/>
        <v>0</v>
      </c>
      <c r="S151" s="137">
        <f t="shared" si="49"/>
        <v>0</v>
      </c>
      <c r="T151" s="137">
        <f t="shared" si="49"/>
        <v>0</v>
      </c>
      <c r="U151" s="137">
        <f t="shared" si="49"/>
        <v>0</v>
      </c>
      <c r="V151" s="137">
        <f t="shared" si="49"/>
        <v>100</v>
      </c>
      <c r="W151" s="137">
        <f t="shared" si="50"/>
        <v>100</v>
      </c>
      <c r="X151" s="137">
        <f t="shared" si="50"/>
        <v>100</v>
      </c>
      <c r="Y151" s="137">
        <f t="shared" si="50"/>
        <v>100</v>
      </c>
      <c r="Z151" s="137">
        <f t="shared" si="50"/>
        <v>100</v>
      </c>
      <c r="AA151" s="137">
        <f t="shared" si="50"/>
        <v>100</v>
      </c>
      <c r="AB151" s="137">
        <f t="shared" si="50"/>
        <v>100</v>
      </c>
      <c r="AC151" s="137">
        <f t="shared" si="50"/>
        <v>100</v>
      </c>
      <c r="AD151" s="137">
        <f t="shared" si="50"/>
        <v>0</v>
      </c>
      <c r="AE151" s="137">
        <f t="shared" si="50"/>
        <v>0</v>
      </c>
      <c r="AF151" s="137">
        <f t="shared" si="50"/>
        <v>0</v>
      </c>
      <c r="AG151" s="137">
        <f t="shared" si="50"/>
        <v>0</v>
      </c>
      <c r="AH151" s="137">
        <f t="shared" si="50"/>
        <v>0</v>
      </c>
      <c r="AI151" s="137">
        <f t="shared" si="50"/>
        <v>0</v>
      </c>
      <c r="AJ151" s="137">
        <f t="shared" si="50"/>
        <v>0</v>
      </c>
      <c r="AK151" s="136">
        <f ca="1">IF(AND(AND($AK$3&lt;=B151,B151&lt;=$AK$1),B151&lt;&gt;""),1,0)</f>
        <v>1</v>
      </c>
      <c r="AL151" s="136">
        <f>IF(OR(F151="工事・メンテ（共用可）",F151="要調整"),0.5,IF(F151="ヘリ訓練日",0.4,1))</f>
        <v>1</v>
      </c>
      <c r="AM151" s="136">
        <v>1</v>
      </c>
    </row>
    <row r="152" spans="1:39" ht="54">
      <c r="A152" s="148">
        <v>452</v>
      </c>
      <c r="B152" s="152">
        <v>46069</v>
      </c>
      <c r="C152" s="154">
        <v>9</v>
      </c>
      <c r="D152" s="154">
        <v>17</v>
      </c>
      <c r="E152" s="214" t="s">
        <v>39</v>
      </c>
      <c r="F152" s="207" t="s">
        <v>38</v>
      </c>
      <c r="G152" s="207" t="s">
        <v>100</v>
      </c>
      <c r="H152" s="138" t="str">
        <f>IF(OR(G152="中止",G152="取消"),"998",IF(ISNA(MATCH($E152,施設情報!$B$2:$B$96,0)),"999",INDEX(施設情報!$C$2:$C$96,MATCH($E152,施設情報!$B$2:$B$96,0))))</f>
        <v>002</v>
      </c>
      <c r="I152" s="139">
        <f t="shared" si="43"/>
        <v>46069</v>
      </c>
      <c r="J152" s="137" t="str">
        <f t="shared" si="44"/>
        <v>002-46069</v>
      </c>
      <c r="K152" s="137">
        <f t="shared" si="45"/>
        <v>0.375</v>
      </c>
      <c r="L152" s="137">
        <f t="shared" si="46"/>
        <v>0.70833333333333337</v>
      </c>
      <c r="M152" s="137">
        <f t="shared" si="49"/>
        <v>0</v>
      </c>
      <c r="N152" s="137">
        <f t="shared" si="49"/>
        <v>0</v>
      </c>
      <c r="O152" s="137">
        <f t="shared" si="49"/>
        <v>0</v>
      </c>
      <c r="P152" s="137">
        <f t="shared" si="49"/>
        <v>0</v>
      </c>
      <c r="Q152" s="137">
        <f t="shared" si="49"/>
        <v>0</v>
      </c>
      <c r="R152" s="137">
        <f t="shared" si="49"/>
        <v>0</v>
      </c>
      <c r="S152" s="137">
        <f t="shared" si="49"/>
        <v>0</v>
      </c>
      <c r="T152" s="137">
        <f t="shared" si="49"/>
        <v>0</v>
      </c>
      <c r="U152" s="137">
        <f t="shared" si="49"/>
        <v>0</v>
      </c>
      <c r="V152" s="137">
        <f t="shared" si="49"/>
        <v>100</v>
      </c>
      <c r="W152" s="137">
        <f t="shared" si="50"/>
        <v>100</v>
      </c>
      <c r="X152" s="137">
        <f t="shared" si="50"/>
        <v>100</v>
      </c>
      <c r="Y152" s="137">
        <f t="shared" si="50"/>
        <v>100</v>
      </c>
      <c r="Z152" s="137">
        <f t="shared" si="50"/>
        <v>100</v>
      </c>
      <c r="AA152" s="137">
        <f t="shared" si="50"/>
        <v>100</v>
      </c>
      <c r="AB152" s="137">
        <f t="shared" si="50"/>
        <v>100</v>
      </c>
      <c r="AC152" s="137">
        <f t="shared" si="50"/>
        <v>100</v>
      </c>
      <c r="AD152" s="137">
        <f t="shared" si="50"/>
        <v>0</v>
      </c>
      <c r="AE152" s="137">
        <f t="shared" si="50"/>
        <v>0</v>
      </c>
      <c r="AF152" s="137">
        <f t="shared" si="50"/>
        <v>0</v>
      </c>
      <c r="AG152" s="137">
        <f t="shared" si="50"/>
        <v>0</v>
      </c>
      <c r="AH152" s="137">
        <f t="shared" si="50"/>
        <v>0</v>
      </c>
      <c r="AI152" s="137">
        <f t="shared" si="50"/>
        <v>0</v>
      </c>
      <c r="AJ152" s="137">
        <f t="shared" si="50"/>
        <v>0</v>
      </c>
      <c r="AK152" s="136">
        <f ca="1">IF(AND(AND($AK$3&lt;=B152,B152&lt;=$AK$1),B152&lt;&gt;""),1,0)</f>
        <v>1</v>
      </c>
      <c r="AL152" s="136">
        <f>IF(OR(F152="工事・メンテ（共用可）",F152="要調整"),0.5,IF(F152="ヘリ訓練日",0.4,1))</f>
        <v>1</v>
      </c>
      <c r="AM152" s="136">
        <v>1</v>
      </c>
    </row>
    <row r="153" spans="1:39" ht="56.25">
      <c r="A153" s="148">
        <v>453</v>
      </c>
      <c r="B153" s="152">
        <v>46069</v>
      </c>
      <c r="C153" s="154">
        <v>9</v>
      </c>
      <c r="D153" s="154">
        <v>17</v>
      </c>
      <c r="E153" s="214" t="s">
        <v>31</v>
      </c>
      <c r="F153" s="207" t="s">
        <v>38</v>
      </c>
      <c r="G153" s="207" t="s">
        <v>100</v>
      </c>
      <c r="H153" s="138" t="str">
        <f>IF(OR(G153="中止",G153="取消"),"998",IF(ISNA(MATCH($E153,施設情報!$B$2:$B$96,0)),"999",INDEX(施設情報!$C$2:$C$96,MATCH($E153,施設情報!$B$2:$B$96,0))))</f>
        <v>025</v>
      </c>
      <c r="I153" s="139">
        <f t="shared" si="43"/>
        <v>46069</v>
      </c>
      <c r="J153" s="137" t="str">
        <f t="shared" si="44"/>
        <v>025-46069</v>
      </c>
      <c r="K153" s="137">
        <f t="shared" si="45"/>
        <v>0.375</v>
      </c>
      <c r="L153" s="137">
        <f t="shared" si="46"/>
        <v>0.70833333333333337</v>
      </c>
      <c r="M153" s="137">
        <f t="shared" si="49"/>
        <v>0</v>
      </c>
      <c r="N153" s="137">
        <f t="shared" si="49"/>
        <v>0</v>
      </c>
      <c r="O153" s="137">
        <f t="shared" si="49"/>
        <v>0</v>
      </c>
      <c r="P153" s="137">
        <f t="shared" si="49"/>
        <v>0</v>
      </c>
      <c r="Q153" s="137">
        <f t="shared" si="49"/>
        <v>0</v>
      </c>
      <c r="R153" s="137">
        <f t="shared" si="49"/>
        <v>0</v>
      </c>
      <c r="S153" s="137">
        <f t="shared" si="49"/>
        <v>0</v>
      </c>
      <c r="T153" s="137">
        <f t="shared" si="49"/>
        <v>0</v>
      </c>
      <c r="U153" s="137">
        <f t="shared" si="49"/>
        <v>0</v>
      </c>
      <c r="V153" s="137">
        <f t="shared" si="49"/>
        <v>100</v>
      </c>
      <c r="W153" s="137">
        <f t="shared" si="50"/>
        <v>100</v>
      </c>
      <c r="X153" s="137">
        <f t="shared" si="50"/>
        <v>100</v>
      </c>
      <c r="Y153" s="137">
        <f t="shared" si="50"/>
        <v>100</v>
      </c>
      <c r="Z153" s="137">
        <f t="shared" si="50"/>
        <v>100</v>
      </c>
      <c r="AA153" s="137">
        <f t="shared" si="50"/>
        <v>100</v>
      </c>
      <c r="AB153" s="137">
        <f t="shared" si="50"/>
        <v>100</v>
      </c>
      <c r="AC153" s="137">
        <f t="shared" si="50"/>
        <v>100</v>
      </c>
      <c r="AD153" s="137">
        <f t="shared" si="50"/>
        <v>0</v>
      </c>
      <c r="AE153" s="137">
        <f t="shared" si="50"/>
        <v>0</v>
      </c>
      <c r="AF153" s="137">
        <f t="shared" si="50"/>
        <v>0</v>
      </c>
      <c r="AG153" s="137">
        <f t="shared" si="50"/>
        <v>0</v>
      </c>
      <c r="AH153" s="137">
        <f t="shared" si="50"/>
        <v>0</v>
      </c>
      <c r="AI153" s="137">
        <f t="shared" si="50"/>
        <v>0</v>
      </c>
      <c r="AJ153" s="137">
        <f t="shared" si="50"/>
        <v>0</v>
      </c>
      <c r="AK153" s="136">
        <f ca="1">IF(AND(AND($AK$3&lt;=B153,B153&lt;=$AK$1),B153&lt;&gt;""),1,0)</f>
        <v>1</v>
      </c>
      <c r="AL153" s="136">
        <f>IF(OR(F153="工事・メンテ（共用可）",F153="要調整"),0.5,IF(F153="ヘリ訓練日",0.4,1))</f>
        <v>1</v>
      </c>
      <c r="AM153" s="136">
        <v>1</v>
      </c>
    </row>
    <row r="154" spans="1:39" ht="37.5">
      <c r="A154" s="148">
        <v>454</v>
      </c>
      <c r="B154" s="152">
        <v>46069</v>
      </c>
      <c r="C154" s="154">
        <v>9</v>
      </c>
      <c r="D154" s="154">
        <v>17</v>
      </c>
      <c r="E154" s="214" t="s">
        <v>2</v>
      </c>
      <c r="F154" s="207" t="s">
        <v>38</v>
      </c>
      <c r="G154" s="207" t="s">
        <v>100</v>
      </c>
      <c r="H154" s="138" t="str">
        <f>IF(OR(G154="中止",G154="取消"),"998",IF(ISNA(MATCH($E154,施設情報!$B$2:$B$96,0)),"999",INDEX(施設情報!$C$2:$C$96,MATCH($E154,施設情報!$B$2:$B$96,0))))</f>
        <v>008</v>
      </c>
      <c r="I154" s="139">
        <f t="shared" si="43"/>
        <v>46069</v>
      </c>
      <c r="J154" s="137" t="str">
        <f t="shared" si="44"/>
        <v>008-46069</v>
      </c>
      <c r="K154" s="137">
        <f t="shared" si="45"/>
        <v>0.375</v>
      </c>
      <c r="L154" s="137">
        <f t="shared" si="46"/>
        <v>0.70833333333333337</v>
      </c>
      <c r="M154" s="137">
        <f t="shared" si="49"/>
        <v>0</v>
      </c>
      <c r="N154" s="137">
        <f t="shared" si="49"/>
        <v>0</v>
      </c>
      <c r="O154" s="137">
        <f t="shared" si="49"/>
        <v>0</v>
      </c>
      <c r="P154" s="137">
        <f t="shared" si="49"/>
        <v>0</v>
      </c>
      <c r="Q154" s="137">
        <f t="shared" si="49"/>
        <v>0</v>
      </c>
      <c r="R154" s="137">
        <f t="shared" si="49"/>
        <v>0</v>
      </c>
      <c r="S154" s="137">
        <f t="shared" si="49"/>
        <v>0</v>
      </c>
      <c r="T154" s="137">
        <f t="shared" si="49"/>
        <v>0</v>
      </c>
      <c r="U154" s="137">
        <f t="shared" si="49"/>
        <v>0</v>
      </c>
      <c r="V154" s="137">
        <f t="shared" si="49"/>
        <v>100</v>
      </c>
      <c r="W154" s="137">
        <f t="shared" si="50"/>
        <v>100</v>
      </c>
      <c r="X154" s="137">
        <f t="shared" si="50"/>
        <v>100</v>
      </c>
      <c r="Y154" s="137">
        <f t="shared" si="50"/>
        <v>100</v>
      </c>
      <c r="Z154" s="137">
        <f t="shared" si="50"/>
        <v>100</v>
      </c>
      <c r="AA154" s="137">
        <f t="shared" si="50"/>
        <v>100</v>
      </c>
      <c r="AB154" s="137">
        <f t="shared" si="50"/>
        <v>100</v>
      </c>
      <c r="AC154" s="137">
        <f t="shared" si="50"/>
        <v>100</v>
      </c>
      <c r="AD154" s="137">
        <f t="shared" si="50"/>
        <v>0</v>
      </c>
      <c r="AE154" s="137">
        <f t="shared" si="50"/>
        <v>0</v>
      </c>
      <c r="AF154" s="137">
        <f t="shared" si="50"/>
        <v>0</v>
      </c>
      <c r="AG154" s="137">
        <f t="shared" si="50"/>
        <v>0</v>
      </c>
      <c r="AH154" s="137">
        <f t="shared" si="50"/>
        <v>0</v>
      </c>
      <c r="AI154" s="137">
        <f t="shared" si="50"/>
        <v>0</v>
      </c>
      <c r="AJ154" s="137">
        <f t="shared" si="50"/>
        <v>0</v>
      </c>
      <c r="AK154" s="136">
        <f ca="1">IF(AND(AND($AK$3&lt;=B154,B154&lt;=$AK$1),B154&lt;&gt;""),1,0)</f>
        <v>1</v>
      </c>
      <c r="AL154" s="136">
        <f>IF(OR(F154="工事・メンテ（共用可）",F154="要調整"),0.5,IF(F154="ヘリ訓練日",0.4,1))</f>
        <v>1</v>
      </c>
      <c r="AM154" s="136">
        <v>1</v>
      </c>
    </row>
    <row r="155" spans="1:39" ht="56.25">
      <c r="A155" s="148">
        <v>342</v>
      </c>
      <c r="B155" s="152">
        <v>46070</v>
      </c>
      <c r="C155" s="154">
        <v>9</v>
      </c>
      <c r="D155" s="154">
        <v>17</v>
      </c>
      <c r="E155" s="153" t="s">
        <v>53</v>
      </c>
      <c r="F155" s="207" t="s">
        <v>96</v>
      </c>
      <c r="G155" s="207" t="s">
        <v>1</v>
      </c>
      <c r="H155" s="138" t="str">
        <f>IF(OR(G155="中止",G155="取消"),"998",IF(ISNA(MATCH($E155,施設情報!$B$2:$B$96,0)),"999",INDEX(施設情報!$C$2:$C$96,MATCH($E155,施設情報!$B$2:$B$96,0))))</f>
        <v>024</v>
      </c>
      <c r="I155" s="139">
        <f t="shared" si="43"/>
        <v>46070</v>
      </c>
      <c r="J155" s="137" t="str">
        <f t="shared" si="44"/>
        <v>024-46070</v>
      </c>
      <c r="K155" s="137">
        <f t="shared" si="45"/>
        <v>0.375</v>
      </c>
      <c r="L155" s="137">
        <f t="shared" si="46"/>
        <v>0.70833333333333337</v>
      </c>
      <c r="M155" s="137">
        <f t="shared" ref="M155:V162" si="51">IF(AND(M$3&gt;=$K155,M$3&lt;$L155),100*$AM155,0)</f>
        <v>0</v>
      </c>
      <c r="N155" s="137">
        <f t="shared" si="51"/>
        <v>0</v>
      </c>
      <c r="O155" s="137">
        <f t="shared" si="51"/>
        <v>0</v>
      </c>
      <c r="P155" s="137">
        <f t="shared" si="51"/>
        <v>0</v>
      </c>
      <c r="Q155" s="137">
        <f t="shared" si="51"/>
        <v>0</v>
      </c>
      <c r="R155" s="137">
        <f t="shared" si="51"/>
        <v>0</v>
      </c>
      <c r="S155" s="137">
        <f t="shared" si="51"/>
        <v>0</v>
      </c>
      <c r="T155" s="137">
        <f t="shared" si="51"/>
        <v>0</v>
      </c>
      <c r="U155" s="137">
        <f t="shared" si="51"/>
        <v>0</v>
      </c>
      <c r="V155" s="137">
        <f t="shared" si="51"/>
        <v>100</v>
      </c>
      <c r="W155" s="137">
        <f t="shared" ref="W155:AJ162" si="52">IF(AND(W$3&gt;=$K155,W$3&lt;$L155),100*$AM155,0)</f>
        <v>100</v>
      </c>
      <c r="X155" s="137">
        <f t="shared" si="52"/>
        <v>100</v>
      </c>
      <c r="Y155" s="137">
        <f t="shared" si="52"/>
        <v>100</v>
      </c>
      <c r="Z155" s="137">
        <f t="shared" si="52"/>
        <v>100</v>
      </c>
      <c r="AA155" s="137">
        <f t="shared" si="52"/>
        <v>100</v>
      </c>
      <c r="AB155" s="137">
        <f t="shared" si="52"/>
        <v>100</v>
      </c>
      <c r="AC155" s="137">
        <f t="shared" si="52"/>
        <v>100</v>
      </c>
      <c r="AD155" s="137">
        <f t="shared" si="52"/>
        <v>0</v>
      </c>
      <c r="AE155" s="137">
        <f t="shared" si="52"/>
        <v>0</v>
      </c>
      <c r="AF155" s="137">
        <f t="shared" si="52"/>
        <v>0</v>
      </c>
      <c r="AG155" s="137">
        <f t="shared" si="52"/>
        <v>0</v>
      </c>
      <c r="AH155" s="137">
        <f t="shared" si="52"/>
        <v>0</v>
      </c>
      <c r="AI155" s="137">
        <f t="shared" si="52"/>
        <v>0</v>
      </c>
      <c r="AJ155" s="137">
        <f t="shared" si="52"/>
        <v>0</v>
      </c>
      <c r="AK155" s="136">
        <f ca="1">IF(AND(AND($AK$3&lt;=B155,B155&lt;=$AK$1),B155&lt;&gt;""),1,0)</f>
        <v>1</v>
      </c>
      <c r="AL155" s="136">
        <f>IF(OR(F155="工事・メンテ（共用可）",F155="要調整"),0.5,IF(F155="ヘリ訓練日",0.4,1))</f>
        <v>1</v>
      </c>
      <c r="AM155" s="136">
        <v>1</v>
      </c>
    </row>
    <row r="156" spans="1:39" ht="56.25">
      <c r="A156" s="148">
        <v>343</v>
      </c>
      <c r="B156" s="152">
        <v>46071</v>
      </c>
      <c r="C156" s="154">
        <v>9</v>
      </c>
      <c r="D156" s="154">
        <v>17</v>
      </c>
      <c r="E156" s="153" t="s">
        <v>53</v>
      </c>
      <c r="F156" s="207" t="s">
        <v>96</v>
      </c>
      <c r="G156" s="207" t="s">
        <v>1</v>
      </c>
      <c r="H156" s="138" t="str">
        <f>IF(OR(G156="中止",G156="取消"),"998",IF(ISNA(MATCH($E156,施設情報!$B$2:$B$96,0)),"999",INDEX(施設情報!$C$2:$C$96,MATCH($E156,施設情報!$B$2:$B$96,0))))</f>
        <v>024</v>
      </c>
      <c r="I156" s="139">
        <f t="shared" si="43"/>
        <v>46071</v>
      </c>
      <c r="J156" s="137" t="str">
        <f t="shared" si="44"/>
        <v>024-46071</v>
      </c>
      <c r="K156" s="137">
        <f t="shared" si="45"/>
        <v>0.375</v>
      </c>
      <c r="L156" s="137">
        <f t="shared" si="46"/>
        <v>0.70833333333333337</v>
      </c>
      <c r="M156" s="137">
        <f t="shared" si="51"/>
        <v>0</v>
      </c>
      <c r="N156" s="137">
        <f t="shared" si="51"/>
        <v>0</v>
      </c>
      <c r="O156" s="137">
        <f t="shared" si="51"/>
        <v>0</v>
      </c>
      <c r="P156" s="137">
        <f t="shared" si="51"/>
        <v>0</v>
      </c>
      <c r="Q156" s="137">
        <f t="shared" si="51"/>
        <v>0</v>
      </c>
      <c r="R156" s="137">
        <f t="shared" si="51"/>
        <v>0</v>
      </c>
      <c r="S156" s="137">
        <f t="shared" si="51"/>
        <v>0</v>
      </c>
      <c r="T156" s="137">
        <f t="shared" si="51"/>
        <v>0</v>
      </c>
      <c r="U156" s="137">
        <f t="shared" si="51"/>
        <v>0</v>
      </c>
      <c r="V156" s="137">
        <f t="shared" si="51"/>
        <v>100</v>
      </c>
      <c r="W156" s="137">
        <f t="shared" si="52"/>
        <v>100</v>
      </c>
      <c r="X156" s="137">
        <f t="shared" si="52"/>
        <v>100</v>
      </c>
      <c r="Y156" s="137">
        <f t="shared" si="52"/>
        <v>100</v>
      </c>
      <c r="Z156" s="137">
        <f t="shared" si="52"/>
        <v>100</v>
      </c>
      <c r="AA156" s="137">
        <f t="shared" si="52"/>
        <v>100</v>
      </c>
      <c r="AB156" s="137">
        <f t="shared" si="52"/>
        <v>100</v>
      </c>
      <c r="AC156" s="137">
        <f t="shared" si="52"/>
        <v>100</v>
      </c>
      <c r="AD156" s="137">
        <f t="shared" si="52"/>
        <v>0</v>
      </c>
      <c r="AE156" s="137">
        <f t="shared" si="52"/>
        <v>0</v>
      </c>
      <c r="AF156" s="137">
        <f t="shared" si="52"/>
        <v>0</v>
      </c>
      <c r="AG156" s="137">
        <f t="shared" si="52"/>
        <v>0</v>
      </c>
      <c r="AH156" s="137">
        <f t="shared" si="52"/>
        <v>0</v>
      </c>
      <c r="AI156" s="137">
        <f t="shared" si="52"/>
        <v>0</v>
      </c>
      <c r="AJ156" s="137">
        <f t="shared" si="52"/>
        <v>0</v>
      </c>
      <c r="AK156" s="136">
        <f ca="1">IF(AND(AND($AK$3&lt;=B156,B156&lt;=$AK$1),B156&lt;&gt;""),1,0)</f>
        <v>1</v>
      </c>
      <c r="AL156" s="136">
        <f>IF(OR(F156="工事・メンテ（共用可）",F156="要調整"),0.5,IF(F156="ヘリ訓練日",0.4,1))</f>
        <v>1</v>
      </c>
      <c r="AM156" s="136">
        <v>1</v>
      </c>
    </row>
    <row r="157" spans="1:39" ht="56.25">
      <c r="A157" s="148">
        <v>344</v>
      </c>
      <c r="B157" s="152">
        <v>46072</v>
      </c>
      <c r="C157" s="154">
        <v>9</v>
      </c>
      <c r="D157" s="154">
        <v>17</v>
      </c>
      <c r="E157" s="153" t="s">
        <v>53</v>
      </c>
      <c r="F157" s="207" t="s">
        <v>96</v>
      </c>
      <c r="G157" s="207" t="s">
        <v>1</v>
      </c>
      <c r="H157" s="138" t="str">
        <f>IF(OR(G157="中止",G157="取消"),"998",IF(ISNA(MATCH($E157,施設情報!$B$2:$B$96,0)),"999",INDEX(施設情報!$C$2:$C$96,MATCH($E157,施設情報!$B$2:$B$96,0))))</f>
        <v>024</v>
      </c>
      <c r="I157" s="139">
        <f t="shared" si="43"/>
        <v>46072</v>
      </c>
      <c r="J157" s="137" t="str">
        <f t="shared" si="44"/>
        <v>024-46072</v>
      </c>
      <c r="K157" s="137">
        <f t="shared" si="45"/>
        <v>0.375</v>
      </c>
      <c r="L157" s="137">
        <f t="shared" si="46"/>
        <v>0.70833333333333337</v>
      </c>
      <c r="M157" s="137">
        <f t="shared" si="51"/>
        <v>0</v>
      </c>
      <c r="N157" s="137">
        <f t="shared" si="51"/>
        <v>0</v>
      </c>
      <c r="O157" s="137">
        <f t="shared" si="51"/>
        <v>0</v>
      </c>
      <c r="P157" s="137">
        <f t="shared" si="51"/>
        <v>0</v>
      </c>
      <c r="Q157" s="137">
        <f t="shared" si="51"/>
        <v>0</v>
      </c>
      <c r="R157" s="137">
        <f t="shared" si="51"/>
        <v>0</v>
      </c>
      <c r="S157" s="137">
        <f t="shared" si="51"/>
        <v>0</v>
      </c>
      <c r="T157" s="137">
        <f t="shared" si="51"/>
        <v>0</v>
      </c>
      <c r="U157" s="137">
        <f t="shared" si="51"/>
        <v>0</v>
      </c>
      <c r="V157" s="137">
        <f t="shared" si="51"/>
        <v>100</v>
      </c>
      <c r="W157" s="137">
        <f t="shared" si="52"/>
        <v>100</v>
      </c>
      <c r="X157" s="137">
        <f t="shared" si="52"/>
        <v>100</v>
      </c>
      <c r="Y157" s="137">
        <f t="shared" si="52"/>
        <v>100</v>
      </c>
      <c r="Z157" s="137">
        <f t="shared" si="52"/>
        <v>100</v>
      </c>
      <c r="AA157" s="137">
        <f t="shared" si="52"/>
        <v>100</v>
      </c>
      <c r="AB157" s="137">
        <f t="shared" si="52"/>
        <v>100</v>
      </c>
      <c r="AC157" s="137">
        <f t="shared" si="52"/>
        <v>100</v>
      </c>
      <c r="AD157" s="137">
        <f t="shared" si="52"/>
        <v>0</v>
      </c>
      <c r="AE157" s="137">
        <f t="shared" si="52"/>
        <v>0</v>
      </c>
      <c r="AF157" s="137">
        <f t="shared" si="52"/>
        <v>0</v>
      </c>
      <c r="AG157" s="137">
        <f t="shared" si="52"/>
        <v>0</v>
      </c>
      <c r="AH157" s="137">
        <f t="shared" si="52"/>
        <v>0</v>
      </c>
      <c r="AI157" s="137">
        <f t="shared" si="52"/>
        <v>0</v>
      </c>
      <c r="AJ157" s="137">
        <f t="shared" si="52"/>
        <v>0</v>
      </c>
      <c r="AK157" s="136">
        <f ca="1">IF(AND(AND($AK$3&lt;=B157,B157&lt;=$AK$1),B157&lt;&gt;""),1,0)</f>
        <v>1</v>
      </c>
      <c r="AL157" s="136">
        <f>IF(OR(F157="工事・メンテ（共用可）",F157="要調整"),0.5,IF(F157="ヘリ訓練日",0.4,1))</f>
        <v>1</v>
      </c>
      <c r="AM157" s="136">
        <v>1</v>
      </c>
    </row>
    <row r="158" spans="1:39" ht="56.25">
      <c r="A158" s="148">
        <v>345</v>
      </c>
      <c r="B158" s="152">
        <v>46073</v>
      </c>
      <c r="C158" s="154">
        <v>9</v>
      </c>
      <c r="D158" s="154">
        <v>17</v>
      </c>
      <c r="E158" s="153" t="s">
        <v>53</v>
      </c>
      <c r="F158" s="207" t="s">
        <v>96</v>
      </c>
      <c r="G158" s="207" t="s">
        <v>1</v>
      </c>
      <c r="H158" s="138" t="str">
        <f>IF(OR(G158="中止",G158="取消"),"998",IF(ISNA(MATCH($E158,施設情報!$B$2:$B$96,0)),"999",INDEX(施設情報!$C$2:$C$96,MATCH($E158,施設情報!$B$2:$B$96,0))))</f>
        <v>024</v>
      </c>
      <c r="I158" s="139">
        <f t="shared" si="43"/>
        <v>46073</v>
      </c>
      <c r="J158" s="137" t="str">
        <f t="shared" si="44"/>
        <v>024-46073</v>
      </c>
      <c r="K158" s="137">
        <f t="shared" si="45"/>
        <v>0.375</v>
      </c>
      <c r="L158" s="137">
        <f t="shared" si="46"/>
        <v>0.70833333333333337</v>
      </c>
      <c r="M158" s="137">
        <f t="shared" si="51"/>
        <v>0</v>
      </c>
      <c r="N158" s="137">
        <f t="shared" si="51"/>
        <v>0</v>
      </c>
      <c r="O158" s="137">
        <f t="shared" si="51"/>
        <v>0</v>
      </c>
      <c r="P158" s="137">
        <f t="shared" si="51"/>
        <v>0</v>
      </c>
      <c r="Q158" s="137">
        <f t="shared" si="51"/>
        <v>0</v>
      </c>
      <c r="R158" s="137">
        <f t="shared" si="51"/>
        <v>0</v>
      </c>
      <c r="S158" s="137">
        <f t="shared" si="51"/>
        <v>0</v>
      </c>
      <c r="T158" s="137">
        <f t="shared" si="51"/>
        <v>0</v>
      </c>
      <c r="U158" s="137">
        <f t="shared" si="51"/>
        <v>0</v>
      </c>
      <c r="V158" s="137">
        <f t="shared" si="51"/>
        <v>100</v>
      </c>
      <c r="W158" s="137">
        <f t="shared" si="52"/>
        <v>100</v>
      </c>
      <c r="X158" s="137">
        <f t="shared" si="52"/>
        <v>100</v>
      </c>
      <c r="Y158" s="137">
        <f t="shared" si="52"/>
        <v>100</v>
      </c>
      <c r="Z158" s="137">
        <f t="shared" si="52"/>
        <v>100</v>
      </c>
      <c r="AA158" s="137">
        <f t="shared" si="52"/>
        <v>100</v>
      </c>
      <c r="AB158" s="137">
        <f t="shared" si="52"/>
        <v>100</v>
      </c>
      <c r="AC158" s="137">
        <f t="shared" si="52"/>
        <v>100</v>
      </c>
      <c r="AD158" s="137">
        <f t="shared" si="52"/>
        <v>0</v>
      </c>
      <c r="AE158" s="137">
        <f t="shared" si="52"/>
        <v>0</v>
      </c>
      <c r="AF158" s="137">
        <f t="shared" si="52"/>
        <v>0</v>
      </c>
      <c r="AG158" s="137">
        <f t="shared" si="52"/>
        <v>0</v>
      </c>
      <c r="AH158" s="137">
        <f t="shared" si="52"/>
        <v>0</v>
      </c>
      <c r="AI158" s="137">
        <f t="shared" si="52"/>
        <v>0</v>
      </c>
      <c r="AJ158" s="137">
        <f t="shared" si="52"/>
        <v>0</v>
      </c>
      <c r="AK158" s="136">
        <f ca="1">IF(AND(AND($AK$3&lt;=B158,B158&lt;=$AK$1),B158&lt;&gt;""),1,0)</f>
        <v>1</v>
      </c>
      <c r="AL158" s="136">
        <f>IF(OR(F158="工事・メンテ（共用可）",F158="要調整"),0.5,IF(F158="ヘリ訓練日",0.4,1))</f>
        <v>1</v>
      </c>
      <c r="AM158" s="136">
        <v>1</v>
      </c>
    </row>
    <row r="159" spans="1:39" ht="37.5">
      <c r="A159" s="148">
        <v>15</v>
      </c>
      <c r="B159" s="149">
        <v>46074</v>
      </c>
      <c r="C159" s="150">
        <v>0</v>
      </c>
      <c r="D159" s="150">
        <v>24</v>
      </c>
      <c r="E159" s="153" t="s">
        <v>28</v>
      </c>
      <c r="F159" s="156" t="s">
        <v>29</v>
      </c>
      <c r="G159" s="156" t="s">
        <v>1</v>
      </c>
      <c r="H159" s="138" t="str">
        <f>IF(OR(G159="中止",G159="取消"),"998",IF(ISNA(MATCH($E159,施設情報!$B$2:$B$96,0)),"999",INDEX(施設情報!$C$2:$C$96,MATCH($E159,施設情報!$B$2:$B$96,0))))</f>
        <v>001</v>
      </c>
      <c r="I159" s="139">
        <f t="shared" si="43"/>
        <v>46074</v>
      </c>
      <c r="J159" s="137" t="str">
        <f t="shared" si="44"/>
        <v>001-46074</v>
      </c>
      <c r="K159" s="137">
        <f t="shared" si="45"/>
        <v>0</v>
      </c>
      <c r="L159" s="137">
        <f t="shared" si="46"/>
        <v>1</v>
      </c>
      <c r="M159" s="137">
        <f t="shared" si="51"/>
        <v>100</v>
      </c>
      <c r="N159" s="137">
        <f t="shared" si="51"/>
        <v>100</v>
      </c>
      <c r="O159" s="137">
        <f t="shared" si="51"/>
        <v>100</v>
      </c>
      <c r="P159" s="137">
        <f t="shared" si="51"/>
        <v>100</v>
      </c>
      <c r="Q159" s="137">
        <f t="shared" si="51"/>
        <v>100</v>
      </c>
      <c r="R159" s="137">
        <f t="shared" si="51"/>
        <v>100</v>
      </c>
      <c r="S159" s="137">
        <f t="shared" si="51"/>
        <v>100</v>
      </c>
      <c r="T159" s="137">
        <f t="shared" si="51"/>
        <v>100</v>
      </c>
      <c r="U159" s="137">
        <f t="shared" si="51"/>
        <v>100</v>
      </c>
      <c r="V159" s="137">
        <f t="shared" si="51"/>
        <v>100</v>
      </c>
      <c r="W159" s="137">
        <f t="shared" si="52"/>
        <v>100</v>
      </c>
      <c r="X159" s="137">
        <f t="shared" si="52"/>
        <v>100</v>
      </c>
      <c r="Y159" s="137">
        <f t="shared" si="52"/>
        <v>100</v>
      </c>
      <c r="Z159" s="137">
        <f t="shared" si="52"/>
        <v>100</v>
      </c>
      <c r="AA159" s="137">
        <f t="shared" si="52"/>
        <v>100</v>
      </c>
      <c r="AB159" s="137">
        <f t="shared" si="52"/>
        <v>100</v>
      </c>
      <c r="AC159" s="137">
        <f t="shared" si="52"/>
        <v>100</v>
      </c>
      <c r="AD159" s="137">
        <f t="shared" si="52"/>
        <v>100</v>
      </c>
      <c r="AE159" s="137">
        <f t="shared" si="52"/>
        <v>100</v>
      </c>
      <c r="AF159" s="137">
        <f t="shared" si="52"/>
        <v>100</v>
      </c>
      <c r="AG159" s="137">
        <f t="shared" si="52"/>
        <v>100</v>
      </c>
      <c r="AH159" s="137">
        <f t="shared" si="52"/>
        <v>100</v>
      </c>
      <c r="AI159" s="137">
        <f t="shared" si="52"/>
        <v>100</v>
      </c>
      <c r="AJ159" s="137">
        <f t="shared" si="52"/>
        <v>100</v>
      </c>
      <c r="AK159" s="136">
        <f ca="1">IF(AND(AND($AK$3&lt;=B159,B159&lt;=$AK$1),B159&lt;&gt;""),1,0)</f>
        <v>1</v>
      </c>
      <c r="AL159" s="136">
        <f>IF(OR(F159="工事・メンテ（共用可）",F159="要調整"),0.5,IF(F159="ヘリ訓練日",0.4,1))</f>
        <v>1</v>
      </c>
      <c r="AM159" s="136">
        <v>1</v>
      </c>
    </row>
    <row r="160" spans="1:39" ht="56.25">
      <c r="A160" s="148">
        <v>346</v>
      </c>
      <c r="B160" s="152">
        <v>46074</v>
      </c>
      <c r="C160" s="154">
        <v>9</v>
      </c>
      <c r="D160" s="154">
        <v>17</v>
      </c>
      <c r="E160" s="153" t="s">
        <v>53</v>
      </c>
      <c r="F160" s="207" t="s">
        <v>96</v>
      </c>
      <c r="G160" s="207" t="s">
        <v>1</v>
      </c>
      <c r="H160" s="138" t="str">
        <f>IF(OR(G160="中止",G160="取消"),"998",IF(ISNA(MATCH($E160,施設情報!$B$2:$B$96,0)),"999",INDEX(施設情報!$C$2:$C$96,MATCH($E160,施設情報!$B$2:$B$96,0))))</f>
        <v>024</v>
      </c>
      <c r="I160" s="139">
        <f t="shared" si="43"/>
        <v>46074</v>
      </c>
      <c r="J160" s="137" t="str">
        <f t="shared" si="44"/>
        <v>024-46074</v>
      </c>
      <c r="K160" s="137">
        <f t="shared" si="45"/>
        <v>0.375</v>
      </c>
      <c r="L160" s="137">
        <f t="shared" si="46"/>
        <v>0.70833333333333337</v>
      </c>
      <c r="M160" s="137">
        <f t="shared" si="51"/>
        <v>0</v>
      </c>
      <c r="N160" s="137">
        <f t="shared" si="51"/>
        <v>0</v>
      </c>
      <c r="O160" s="137">
        <f t="shared" si="51"/>
        <v>0</v>
      </c>
      <c r="P160" s="137">
        <f t="shared" si="51"/>
        <v>0</v>
      </c>
      <c r="Q160" s="137">
        <f t="shared" si="51"/>
        <v>0</v>
      </c>
      <c r="R160" s="137">
        <f t="shared" si="51"/>
        <v>0</v>
      </c>
      <c r="S160" s="137">
        <f t="shared" si="51"/>
        <v>0</v>
      </c>
      <c r="T160" s="137">
        <f t="shared" si="51"/>
        <v>0</v>
      </c>
      <c r="U160" s="137">
        <f t="shared" si="51"/>
        <v>0</v>
      </c>
      <c r="V160" s="137">
        <f t="shared" si="51"/>
        <v>100</v>
      </c>
      <c r="W160" s="137">
        <f t="shared" si="52"/>
        <v>100</v>
      </c>
      <c r="X160" s="137">
        <f t="shared" si="52"/>
        <v>100</v>
      </c>
      <c r="Y160" s="137">
        <f t="shared" si="52"/>
        <v>100</v>
      </c>
      <c r="Z160" s="137">
        <f t="shared" si="52"/>
        <v>100</v>
      </c>
      <c r="AA160" s="137">
        <f t="shared" si="52"/>
        <v>100</v>
      </c>
      <c r="AB160" s="137">
        <f t="shared" si="52"/>
        <v>100</v>
      </c>
      <c r="AC160" s="137">
        <f t="shared" si="52"/>
        <v>100</v>
      </c>
      <c r="AD160" s="137">
        <f t="shared" si="52"/>
        <v>0</v>
      </c>
      <c r="AE160" s="137">
        <f t="shared" si="52"/>
        <v>0</v>
      </c>
      <c r="AF160" s="137">
        <f t="shared" si="52"/>
        <v>0</v>
      </c>
      <c r="AG160" s="137">
        <f t="shared" si="52"/>
        <v>0</v>
      </c>
      <c r="AH160" s="137">
        <f t="shared" si="52"/>
        <v>0</v>
      </c>
      <c r="AI160" s="137">
        <f t="shared" si="52"/>
        <v>0</v>
      </c>
      <c r="AJ160" s="137">
        <f t="shared" si="52"/>
        <v>0</v>
      </c>
      <c r="AK160" s="136">
        <f ca="1">IF(AND(AND($AK$3&lt;=B160,B160&lt;=$AK$1),B160&lt;&gt;""),1,0)</f>
        <v>1</v>
      </c>
      <c r="AL160" s="136">
        <f>IF(OR(F160="工事・メンテ（共用可）",F160="要調整"),0.5,IF(F160="ヘリ訓練日",0.4,1))</f>
        <v>1</v>
      </c>
      <c r="AM160" s="136">
        <v>1</v>
      </c>
    </row>
    <row r="161" spans="1:39" ht="37.5">
      <c r="A161" s="148">
        <v>16</v>
      </c>
      <c r="B161" s="149">
        <v>46075</v>
      </c>
      <c r="C161" s="150">
        <v>0</v>
      </c>
      <c r="D161" s="150">
        <v>24</v>
      </c>
      <c r="E161" s="153" t="s">
        <v>28</v>
      </c>
      <c r="F161" s="156" t="s">
        <v>29</v>
      </c>
      <c r="G161" s="156" t="s">
        <v>1</v>
      </c>
      <c r="H161" s="138" t="str">
        <f>IF(OR(G161="中止",G161="取消"),"998",IF(ISNA(MATCH($E161,施設情報!$B$2:$B$96,0)),"999",INDEX(施設情報!$C$2:$C$96,MATCH($E161,施設情報!$B$2:$B$96,0))))</f>
        <v>001</v>
      </c>
      <c r="I161" s="139">
        <f t="shared" si="43"/>
        <v>46075</v>
      </c>
      <c r="J161" s="137" t="str">
        <f t="shared" si="44"/>
        <v>001-46075</v>
      </c>
      <c r="K161" s="137">
        <f t="shared" si="45"/>
        <v>0</v>
      </c>
      <c r="L161" s="137">
        <f t="shared" si="46"/>
        <v>1</v>
      </c>
      <c r="M161" s="137">
        <f t="shared" si="51"/>
        <v>100</v>
      </c>
      <c r="N161" s="137">
        <f t="shared" si="51"/>
        <v>100</v>
      </c>
      <c r="O161" s="137">
        <f t="shared" si="51"/>
        <v>100</v>
      </c>
      <c r="P161" s="137">
        <f t="shared" si="51"/>
        <v>100</v>
      </c>
      <c r="Q161" s="137">
        <f t="shared" si="51"/>
        <v>100</v>
      </c>
      <c r="R161" s="137">
        <f t="shared" si="51"/>
        <v>100</v>
      </c>
      <c r="S161" s="137">
        <f t="shared" si="51"/>
        <v>100</v>
      </c>
      <c r="T161" s="137">
        <f t="shared" si="51"/>
        <v>100</v>
      </c>
      <c r="U161" s="137">
        <f t="shared" si="51"/>
        <v>100</v>
      </c>
      <c r="V161" s="137">
        <f t="shared" si="51"/>
        <v>100</v>
      </c>
      <c r="W161" s="137">
        <f t="shared" si="52"/>
        <v>100</v>
      </c>
      <c r="X161" s="137">
        <f t="shared" si="52"/>
        <v>100</v>
      </c>
      <c r="Y161" s="137">
        <f t="shared" si="52"/>
        <v>100</v>
      </c>
      <c r="Z161" s="137">
        <f t="shared" si="52"/>
        <v>100</v>
      </c>
      <c r="AA161" s="137">
        <f t="shared" si="52"/>
        <v>100</v>
      </c>
      <c r="AB161" s="137">
        <f t="shared" si="52"/>
        <v>100</v>
      </c>
      <c r="AC161" s="137">
        <f t="shared" si="52"/>
        <v>100</v>
      </c>
      <c r="AD161" s="137">
        <f t="shared" si="52"/>
        <v>100</v>
      </c>
      <c r="AE161" s="137">
        <f t="shared" si="52"/>
        <v>100</v>
      </c>
      <c r="AF161" s="137">
        <f t="shared" si="52"/>
        <v>100</v>
      </c>
      <c r="AG161" s="137">
        <f t="shared" si="52"/>
        <v>100</v>
      </c>
      <c r="AH161" s="137">
        <f t="shared" si="52"/>
        <v>100</v>
      </c>
      <c r="AI161" s="137">
        <f t="shared" si="52"/>
        <v>100</v>
      </c>
      <c r="AJ161" s="137">
        <f t="shared" si="52"/>
        <v>100</v>
      </c>
      <c r="AK161" s="136">
        <f ca="1">IF(AND(AND($AK$3&lt;=B161,B161&lt;=$AK$1),B161&lt;&gt;""),1,0)</f>
        <v>1</v>
      </c>
      <c r="AL161" s="136">
        <f>IF(OR(F161="工事・メンテ（共用可）",F161="要調整"),0.5,IF(F161="ヘリ訓練日",0.4,1))</f>
        <v>1</v>
      </c>
      <c r="AM161" s="136">
        <v>1</v>
      </c>
    </row>
    <row r="162" spans="1:39" ht="56.25">
      <c r="A162" s="148">
        <v>347</v>
      </c>
      <c r="B162" s="152">
        <v>46075</v>
      </c>
      <c r="C162" s="154">
        <v>9</v>
      </c>
      <c r="D162" s="154">
        <v>17</v>
      </c>
      <c r="E162" s="153" t="s">
        <v>53</v>
      </c>
      <c r="F162" s="207" t="s">
        <v>96</v>
      </c>
      <c r="G162" s="207" t="s">
        <v>1</v>
      </c>
      <c r="H162" s="138" t="str">
        <f>IF(OR(G162="中止",G162="取消"),"998",IF(ISNA(MATCH($E162,施設情報!$B$2:$B$96,0)),"999",INDEX(施設情報!$C$2:$C$96,MATCH($E162,施設情報!$B$2:$B$96,0))))</f>
        <v>024</v>
      </c>
      <c r="I162" s="139">
        <f t="shared" si="43"/>
        <v>46075</v>
      </c>
      <c r="J162" s="137" t="str">
        <f t="shared" si="44"/>
        <v>024-46075</v>
      </c>
      <c r="K162" s="137">
        <f t="shared" si="45"/>
        <v>0.375</v>
      </c>
      <c r="L162" s="137">
        <f t="shared" si="46"/>
        <v>0.70833333333333337</v>
      </c>
      <c r="M162" s="137">
        <f t="shared" si="51"/>
        <v>0</v>
      </c>
      <c r="N162" s="137">
        <f t="shared" si="51"/>
        <v>0</v>
      </c>
      <c r="O162" s="137">
        <f t="shared" si="51"/>
        <v>0</v>
      </c>
      <c r="P162" s="137">
        <f t="shared" si="51"/>
        <v>0</v>
      </c>
      <c r="Q162" s="137">
        <f t="shared" si="51"/>
        <v>0</v>
      </c>
      <c r="R162" s="137">
        <f t="shared" si="51"/>
        <v>0</v>
      </c>
      <c r="S162" s="137">
        <f t="shared" si="51"/>
        <v>0</v>
      </c>
      <c r="T162" s="137">
        <f t="shared" si="51"/>
        <v>0</v>
      </c>
      <c r="U162" s="137">
        <f t="shared" si="51"/>
        <v>0</v>
      </c>
      <c r="V162" s="137">
        <f t="shared" si="51"/>
        <v>100</v>
      </c>
      <c r="W162" s="137">
        <f t="shared" si="52"/>
        <v>100</v>
      </c>
      <c r="X162" s="137">
        <f t="shared" si="52"/>
        <v>100</v>
      </c>
      <c r="Y162" s="137">
        <f t="shared" si="52"/>
        <v>100</v>
      </c>
      <c r="Z162" s="137">
        <f t="shared" si="52"/>
        <v>100</v>
      </c>
      <c r="AA162" s="137">
        <f t="shared" si="52"/>
        <v>100</v>
      </c>
      <c r="AB162" s="137">
        <f t="shared" si="52"/>
        <v>100</v>
      </c>
      <c r="AC162" s="137">
        <f t="shared" si="52"/>
        <v>100</v>
      </c>
      <c r="AD162" s="137">
        <f t="shared" si="52"/>
        <v>0</v>
      </c>
      <c r="AE162" s="137">
        <f t="shared" si="52"/>
        <v>0</v>
      </c>
      <c r="AF162" s="137">
        <f t="shared" si="52"/>
        <v>0</v>
      </c>
      <c r="AG162" s="137">
        <f t="shared" si="52"/>
        <v>0</v>
      </c>
      <c r="AH162" s="137">
        <f t="shared" si="52"/>
        <v>0</v>
      </c>
      <c r="AI162" s="137">
        <f t="shared" si="52"/>
        <v>0</v>
      </c>
      <c r="AJ162" s="137">
        <f t="shared" si="52"/>
        <v>0</v>
      </c>
      <c r="AK162" s="136">
        <f ca="1">IF(AND(AND($AK$3&lt;=B162,B162&lt;=$AK$1),B162&lt;&gt;""),1,0)</f>
        <v>1</v>
      </c>
      <c r="AL162" s="136">
        <f>IF(OR(F162="工事・メンテ（共用可）",F162="要調整"),0.5,IF(F162="ヘリ訓練日",0.4,1))</f>
        <v>1</v>
      </c>
      <c r="AM162" s="136">
        <v>1</v>
      </c>
    </row>
  </sheetData>
  <autoFilter ref="A3:AK162"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162">
    <cfRule type="containsText" dxfId="17" priority="2" operator="containsText" text="浪江">
      <formula>NOT(ISERROR(SEARCH("浪江",E3)))</formula>
    </cfRule>
  </conditionalFormatting>
  <conditionalFormatting sqref="B3:G162">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D647AF73-33DE-4A8D-9EF4-3F5716B1A2E0}">
      <formula1>0</formula1>
      <formula2>24</formula2>
    </dataValidation>
    <dataValidation type="whole" allowBlank="1" showInputMessage="1" showErrorMessage="1" sqref="C4:D162" xr:uid="{694ABD96-D1F7-415B-A9DF-8101FD610D5E}">
      <formula1>0</formula1>
      <formula2>24</formula2>
    </dataValidation>
    <dataValidation type="date" allowBlank="1" showInputMessage="1" showErrorMessage="1" errorTitle="入力期間エラー" error="2023/1/1～2023/12/31までの日付を入力してください。" sqref="B3:B4" xr:uid="{582B7E09-AF2E-45A3-A2F1-A0F6F52E6322}">
      <formula1>44927</formula1>
      <formula2>45291</formula2>
    </dataValidation>
    <dataValidation type="date" allowBlank="1" showInputMessage="1" showErrorMessage="1" errorTitle="入力期間エラー" error="2023/1/1～2023/12/31までの日付を入力してください。" sqref="B5:B162" xr:uid="{BD27D7BF-F1E9-402D-A996-E955948458F2}">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41"/>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46075</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2" t="s">
        <v>105</v>
      </c>
      <c r="B3" s="293" t="s">
        <v>106</v>
      </c>
      <c r="C3" s="294" t="s">
        <v>107</v>
      </c>
      <c r="D3" s="294"/>
      <c r="E3" s="295" t="s">
        <v>108</v>
      </c>
      <c r="F3" s="287" t="s">
        <v>113</v>
      </c>
      <c r="G3" s="288" t="s">
        <v>114</v>
      </c>
      <c r="H3" s="290" t="s">
        <v>131</v>
      </c>
      <c r="I3" s="290" t="s">
        <v>132</v>
      </c>
      <c r="J3" s="290" t="s">
        <v>133</v>
      </c>
      <c r="K3" s="290" t="s">
        <v>134</v>
      </c>
      <c r="L3" s="290" t="s">
        <v>135</v>
      </c>
      <c r="M3" s="291">
        <v>0</v>
      </c>
      <c r="N3" s="291">
        <v>4.1666666666666664E-2</v>
      </c>
      <c r="O3" s="291">
        <v>8.3333333333333301E-2</v>
      </c>
      <c r="P3" s="291">
        <v>0.125</v>
      </c>
      <c r="Q3" s="291">
        <v>0.16666666666666699</v>
      </c>
      <c r="R3" s="291">
        <v>0.20833333333333301</v>
      </c>
      <c r="S3" s="291">
        <v>0.25</v>
      </c>
      <c r="T3" s="291">
        <v>0.29166666666666702</v>
      </c>
      <c r="U3" s="291">
        <v>0.33333333333333298</v>
      </c>
      <c r="V3" s="291">
        <v>0.375</v>
      </c>
      <c r="W3" s="291">
        <v>0.41666666666666702</v>
      </c>
      <c r="X3" s="291">
        <v>0.45833333333333298</v>
      </c>
      <c r="Y3" s="291">
        <v>0.5</v>
      </c>
      <c r="Z3" s="291">
        <v>0.54166666666666696</v>
      </c>
      <c r="AA3" s="291">
        <v>0.58333333333333304</v>
      </c>
      <c r="AB3" s="291">
        <v>0.625</v>
      </c>
      <c r="AC3" s="291">
        <v>0.66666666666666696</v>
      </c>
      <c r="AD3" s="291">
        <v>0.70833333333333304</v>
      </c>
      <c r="AE3" s="291">
        <v>0.75</v>
      </c>
      <c r="AF3" s="291">
        <v>0.79166666666666696</v>
      </c>
      <c r="AG3" s="291">
        <v>0.83333333333333304</v>
      </c>
      <c r="AH3" s="291">
        <v>0.875</v>
      </c>
      <c r="AI3" s="291">
        <v>0.91666666666666696</v>
      </c>
      <c r="AJ3" s="291">
        <v>0.95833333333333304</v>
      </c>
      <c r="AK3" s="299">
        <f>週テーブル!D2</f>
        <v>46027</v>
      </c>
      <c r="AL3" s="298" t="s">
        <v>490</v>
      </c>
      <c r="AM3" s="289" t="s">
        <v>489</v>
      </c>
    </row>
    <row r="4" spans="1:39" ht="19.5">
      <c r="A4" s="292"/>
      <c r="B4" s="293"/>
      <c r="C4" s="157" t="s">
        <v>109</v>
      </c>
      <c r="D4" s="157" t="s">
        <v>110</v>
      </c>
      <c r="E4" s="295"/>
      <c r="F4" s="296"/>
      <c r="G4" s="297"/>
      <c r="H4" s="290"/>
      <c r="I4" s="290"/>
      <c r="J4" s="290"/>
      <c r="K4" s="290"/>
      <c r="L4" s="290"/>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9"/>
      <c r="AL4" s="298"/>
      <c r="AM4" s="289"/>
    </row>
    <row r="5" spans="1:39" ht="37.5">
      <c r="A5" s="155">
        <v>220</v>
      </c>
      <c r="B5" s="149">
        <v>46029</v>
      </c>
      <c r="C5" s="158">
        <v>9</v>
      </c>
      <c r="D5" s="158">
        <v>17</v>
      </c>
      <c r="E5" s="208" t="s">
        <v>245</v>
      </c>
      <c r="F5" s="151" t="s">
        <v>97</v>
      </c>
      <c r="G5" s="159" t="s">
        <v>1</v>
      </c>
      <c r="H5" s="143" t="str">
        <f>IF(OR(G5="中止",G5="取消"),"998",IF(ISNA(MATCH($E5,施設情報!$B$2:$B$96,0)),"999",INDEX(施設情報!$C$2:$C$96,MATCH($E5,施設情報!$B$2:$B$96,0))))</f>
        <v>119</v>
      </c>
      <c r="I5" s="144">
        <f t="shared" ref="I5:I41" si="2">B5</f>
        <v>46029</v>
      </c>
      <c r="J5" s="142" t="str">
        <f t="shared" ref="J5:J41" si="3">H5&amp;"-"&amp;I5</f>
        <v>119-46029</v>
      </c>
      <c r="K5" s="142">
        <f t="shared" ref="K5:K41" si="4">C5/24</f>
        <v>0.375</v>
      </c>
      <c r="L5" s="142">
        <f t="shared" ref="L5:L41" si="5">D5/24</f>
        <v>0.70833333333333337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50</v>
      </c>
      <c r="W5" s="142">
        <f t="shared" ref="W5:AJ14" si="7">IF(AND(W$3&gt;=$K5,W$3&lt;$L5),100*$AM5,0)</f>
        <v>50</v>
      </c>
      <c r="X5" s="142">
        <f t="shared" si="7"/>
        <v>50</v>
      </c>
      <c r="Y5" s="142">
        <f t="shared" si="7"/>
        <v>50</v>
      </c>
      <c r="Z5" s="142">
        <f t="shared" si="7"/>
        <v>50</v>
      </c>
      <c r="AA5" s="142">
        <f t="shared" si="7"/>
        <v>50</v>
      </c>
      <c r="AB5" s="142">
        <f t="shared" si="7"/>
        <v>50</v>
      </c>
      <c r="AC5" s="142">
        <f t="shared" si="7"/>
        <v>50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0.5</v>
      </c>
      <c r="AM5" s="136">
        <v>0.5</v>
      </c>
    </row>
    <row r="6" spans="1:39" ht="37.5">
      <c r="A6" s="155">
        <v>221</v>
      </c>
      <c r="B6" s="149">
        <v>46029</v>
      </c>
      <c r="C6" s="158">
        <v>9</v>
      </c>
      <c r="D6" s="158">
        <v>17</v>
      </c>
      <c r="E6" s="208" t="s">
        <v>246</v>
      </c>
      <c r="F6" s="151" t="s">
        <v>97</v>
      </c>
      <c r="G6" s="159" t="s">
        <v>1</v>
      </c>
      <c r="H6" s="143" t="str">
        <f>IF(OR(G6="中止",G6="取消"),"998",IF(ISNA(MATCH($E6,施設情報!$B$2:$B$96,0)),"999",INDEX(施設情報!$C$2:$C$96,MATCH($E6,施設情報!$B$2:$B$96,0))))</f>
        <v>120</v>
      </c>
      <c r="I6" s="144">
        <f t="shared" si="2"/>
        <v>46029</v>
      </c>
      <c r="J6" s="142" t="str">
        <f t="shared" si="3"/>
        <v>120-46029</v>
      </c>
      <c r="K6" s="142">
        <f t="shared" si="4"/>
        <v>0.375</v>
      </c>
      <c r="L6" s="142">
        <f t="shared" si="5"/>
        <v>0.70833333333333337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50</v>
      </c>
      <c r="W6" s="142">
        <f t="shared" si="7"/>
        <v>50</v>
      </c>
      <c r="X6" s="142">
        <f t="shared" si="7"/>
        <v>50</v>
      </c>
      <c r="Y6" s="142">
        <f t="shared" si="7"/>
        <v>50</v>
      </c>
      <c r="Z6" s="142">
        <f t="shared" si="7"/>
        <v>50</v>
      </c>
      <c r="AA6" s="142">
        <f t="shared" si="7"/>
        <v>50</v>
      </c>
      <c r="AB6" s="142">
        <f t="shared" si="7"/>
        <v>50</v>
      </c>
      <c r="AC6" s="142">
        <f t="shared" si="7"/>
        <v>50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0.5</v>
      </c>
      <c r="AM6" s="136">
        <v>0.5</v>
      </c>
    </row>
    <row r="7" spans="1:39" ht="56.25">
      <c r="A7" s="155">
        <v>222</v>
      </c>
      <c r="B7" s="149">
        <v>46029</v>
      </c>
      <c r="C7" s="158">
        <v>9</v>
      </c>
      <c r="D7" s="158">
        <v>17</v>
      </c>
      <c r="E7" s="208" t="s">
        <v>247</v>
      </c>
      <c r="F7" s="151" t="s">
        <v>97</v>
      </c>
      <c r="G7" s="159" t="s">
        <v>1</v>
      </c>
      <c r="H7" s="143" t="str">
        <f>IF(OR(G7="中止",G7="取消"),"998",IF(ISNA(MATCH($E7,施設情報!$B$2:$B$96,0)),"999",INDEX(施設情報!$C$2:$C$96,MATCH($E7,施設情報!$B$2:$B$96,0))))</f>
        <v>121</v>
      </c>
      <c r="I7" s="144">
        <f t="shared" si="2"/>
        <v>46029</v>
      </c>
      <c r="J7" s="142" t="str">
        <f t="shared" si="3"/>
        <v>121-46029</v>
      </c>
      <c r="K7" s="142">
        <f t="shared" si="4"/>
        <v>0.375</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50</v>
      </c>
      <c r="W7" s="142">
        <f t="shared" si="7"/>
        <v>50</v>
      </c>
      <c r="X7" s="142">
        <f t="shared" si="7"/>
        <v>50</v>
      </c>
      <c r="Y7" s="142">
        <f t="shared" si="7"/>
        <v>50</v>
      </c>
      <c r="Z7" s="142">
        <f t="shared" si="7"/>
        <v>50</v>
      </c>
      <c r="AA7" s="142">
        <f t="shared" si="7"/>
        <v>50</v>
      </c>
      <c r="AB7" s="142">
        <f t="shared" si="7"/>
        <v>50</v>
      </c>
      <c r="AC7" s="142">
        <f t="shared" si="7"/>
        <v>50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0.5</v>
      </c>
      <c r="AM7" s="136">
        <v>0.5</v>
      </c>
    </row>
    <row r="8" spans="1:39" ht="93.75">
      <c r="A8" s="155">
        <v>129</v>
      </c>
      <c r="B8" s="149">
        <v>46030</v>
      </c>
      <c r="C8" s="158">
        <v>9</v>
      </c>
      <c r="D8" s="158">
        <v>14</v>
      </c>
      <c r="E8" s="156" t="s">
        <v>280</v>
      </c>
      <c r="F8" s="151" t="s">
        <v>96</v>
      </c>
      <c r="G8" s="159" t="s">
        <v>1</v>
      </c>
      <c r="H8" s="143" t="str">
        <f>IF(OR(G8="中止",G8="取消"),"998",IF(ISNA(MATCH($E8,施設情報!$B$2:$B$96,0)),"999",INDEX(施設情報!$C$2:$C$96,MATCH($E8,施設情報!$B$2:$B$96,0))))</f>
        <v>101</v>
      </c>
      <c r="I8" s="144">
        <f t="shared" si="2"/>
        <v>46030</v>
      </c>
      <c r="J8" s="142" t="str">
        <f t="shared" si="3"/>
        <v>101-46030</v>
      </c>
      <c r="K8" s="142">
        <f t="shared" si="4"/>
        <v>0.375</v>
      </c>
      <c r="L8" s="142">
        <f t="shared" si="5"/>
        <v>0.58333333333333337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0</v>
      </c>
      <c r="AB8" s="142">
        <f t="shared" si="7"/>
        <v>0</v>
      </c>
      <c r="AC8" s="142">
        <f t="shared" si="7"/>
        <v>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c r="A9" s="155">
        <v>130</v>
      </c>
      <c r="B9" s="149">
        <v>46030</v>
      </c>
      <c r="C9" s="158">
        <v>9</v>
      </c>
      <c r="D9" s="158">
        <v>14</v>
      </c>
      <c r="E9" s="208" t="s">
        <v>281</v>
      </c>
      <c r="F9" s="151" t="s">
        <v>96</v>
      </c>
      <c r="G9" s="159" t="s">
        <v>1</v>
      </c>
      <c r="H9" s="143" t="str">
        <f>IF(OR(G9="中止",G9="取消"),"998",IF(ISNA(MATCH($E9,施設情報!$B$2:$B$96,0)),"999",INDEX(施設情報!$C$2:$C$96,MATCH($E9,施設情報!$B$2:$B$96,0))))</f>
        <v>104</v>
      </c>
      <c r="I9" s="144">
        <f t="shared" si="2"/>
        <v>46030</v>
      </c>
      <c r="J9" s="142" t="str">
        <f t="shared" si="3"/>
        <v>104-46030</v>
      </c>
      <c r="K9" s="142">
        <f t="shared" si="4"/>
        <v>0.375</v>
      </c>
      <c r="L9" s="142">
        <f t="shared" si="5"/>
        <v>0.58333333333333337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100</v>
      </c>
      <c r="W9" s="142">
        <f t="shared" si="7"/>
        <v>100</v>
      </c>
      <c r="X9" s="142">
        <f t="shared" si="7"/>
        <v>100</v>
      </c>
      <c r="Y9" s="142">
        <f t="shared" si="7"/>
        <v>100</v>
      </c>
      <c r="Z9" s="142">
        <f t="shared" si="7"/>
        <v>100</v>
      </c>
      <c r="AA9" s="142">
        <f t="shared" si="7"/>
        <v>0</v>
      </c>
      <c r="AB9" s="142">
        <f t="shared" si="7"/>
        <v>0</v>
      </c>
      <c r="AC9" s="142">
        <f t="shared" si="7"/>
        <v>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1</v>
      </c>
      <c r="AM9" s="136">
        <v>1</v>
      </c>
    </row>
    <row r="10" spans="1:39" ht="37.5">
      <c r="A10" s="155">
        <v>223</v>
      </c>
      <c r="B10" s="149">
        <v>46030</v>
      </c>
      <c r="C10" s="158">
        <v>9</v>
      </c>
      <c r="D10" s="158">
        <v>17</v>
      </c>
      <c r="E10" s="208" t="s">
        <v>245</v>
      </c>
      <c r="F10" s="151" t="s">
        <v>97</v>
      </c>
      <c r="G10" s="159" t="s">
        <v>1</v>
      </c>
      <c r="H10" s="143" t="str">
        <f>IF(OR(G10="中止",G10="取消"),"998",IF(ISNA(MATCH($E10,施設情報!$B$2:$B$96,0)),"999",INDEX(施設情報!$C$2:$C$96,MATCH($E10,施設情報!$B$2:$B$96,0))))</f>
        <v>119</v>
      </c>
      <c r="I10" s="144">
        <f t="shared" si="2"/>
        <v>46030</v>
      </c>
      <c r="J10" s="142" t="str">
        <f t="shared" si="3"/>
        <v>119-46030</v>
      </c>
      <c r="K10" s="142">
        <f t="shared" si="4"/>
        <v>0.375</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50</v>
      </c>
      <c r="W10" s="142">
        <f t="shared" si="7"/>
        <v>50</v>
      </c>
      <c r="X10" s="142">
        <f t="shared" si="7"/>
        <v>50</v>
      </c>
      <c r="Y10" s="142">
        <f t="shared" si="7"/>
        <v>50</v>
      </c>
      <c r="Z10" s="142">
        <f t="shared" si="7"/>
        <v>50</v>
      </c>
      <c r="AA10" s="142">
        <f t="shared" si="7"/>
        <v>50</v>
      </c>
      <c r="AB10" s="142">
        <f t="shared" si="7"/>
        <v>50</v>
      </c>
      <c r="AC10" s="142">
        <f t="shared" si="7"/>
        <v>50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0.5</v>
      </c>
      <c r="AM10" s="136">
        <v>0.5</v>
      </c>
    </row>
    <row r="11" spans="1:39" ht="37.5">
      <c r="A11" s="155">
        <v>224</v>
      </c>
      <c r="B11" s="149">
        <v>46030</v>
      </c>
      <c r="C11" s="158">
        <v>9</v>
      </c>
      <c r="D11" s="158">
        <v>17</v>
      </c>
      <c r="E11" s="208" t="s">
        <v>246</v>
      </c>
      <c r="F11" s="151" t="s">
        <v>97</v>
      </c>
      <c r="G11" s="159" t="s">
        <v>1</v>
      </c>
      <c r="H11" s="143" t="str">
        <f>IF(OR(G11="中止",G11="取消"),"998",IF(ISNA(MATCH($E11,施設情報!$B$2:$B$96,0)),"999",INDEX(施設情報!$C$2:$C$96,MATCH($E11,施設情報!$B$2:$B$96,0))))</f>
        <v>120</v>
      </c>
      <c r="I11" s="144">
        <f t="shared" si="2"/>
        <v>46030</v>
      </c>
      <c r="J11" s="142" t="str">
        <f t="shared" si="3"/>
        <v>120-46030</v>
      </c>
      <c r="K11" s="142">
        <f t="shared" si="4"/>
        <v>0.375</v>
      </c>
      <c r="L11" s="142">
        <f t="shared" si="5"/>
        <v>0.70833333333333337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50</v>
      </c>
      <c r="W11" s="142">
        <f t="shared" si="7"/>
        <v>50</v>
      </c>
      <c r="X11" s="142">
        <f t="shared" si="7"/>
        <v>50</v>
      </c>
      <c r="Y11" s="142">
        <f t="shared" si="7"/>
        <v>50</v>
      </c>
      <c r="Z11" s="142">
        <f t="shared" si="7"/>
        <v>50</v>
      </c>
      <c r="AA11" s="142">
        <f t="shared" si="7"/>
        <v>50</v>
      </c>
      <c r="AB11" s="142">
        <f t="shared" si="7"/>
        <v>50</v>
      </c>
      <c r="AC11" s="142">
        <f t="shared" si="7"/>
        <v>50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0.5</v>
      </c>
      <c r="AM11" s="136">
        <v>0.5</v>
      </c>
    </row>
    <row r="12" spans="1:39" ht="56.25">
      <c r="A12" s="155">
        <v>225</v>
      </c>
      <c r="B12" s="149">
        <v>46030</v>
      </c>
      <c r="C12" s="158">
        <v>9</v>
      </c>
      <c r="D12" s="158">
        <v>17</v>
      </c>
      <c r="E12" s="208" t="s">
        <v>247</v>
      </c>
      <c r="F12" s="151" t="s">
        <v>97</v>
      </c>
      <c r="G12" s="159" t="s">
        <v>1</v>
      </c>
      <c r="H12" s="143" t="str">
        <f>IF(OR(G12="中止",G12="取消"),"998",IF(ISNA(MATCH($E12,施設情報!$B$2:$B$96,0)),"999",INDEX(施設情報!$C$2:$C$96,MATCH($E12,施設情報!$B$2:$B$96,0))))</f>
        <v>121</v>
      </c>
      <c r="I12" s="144">
        <f t="shared" si="2"/>
        <v>46030</v>
      </c>
      <c r="J12" s="142" t="str">
        <f t="shared" si="3"/>
        <v>121-46030</v>
      </c>
      <c r="K12" s="142">
        <f t="shared" si="4"/>
        <v>0.375</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50</v>
      </c>
      <c r="W12" s="142">
        <f t="shared" si="7"/>
        <v>50</v>
      </c>
      <c r="X12" s="142">
        <f t="shared" si="7"/>
        <v>50</v>
      </c>
      <c r="Y12" s="142">
        <f t="shared" si="7"/>
        <v>50</v>
      </c>
      <c r="Z12" s="142">
        <f t="shared" si="7"/>
        <v>50</v>
      </c>
      <c r="AA12" s="142">
        <f t="shared" si="7"/>
        <v>50</v>
      </c>
      <c r="AB12" s="142">
        <f t="shared" si="7"/>
        <v>50</v>
      </c>
      <c r="AC12" s="142">
        <f t="shared" si="7"/>
        <v>50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0.5</v>
      </c>
      <c r="AM12" s="136">
        <v>0.5</v>
      </c>
    </row>
    <row r="13" spans="1:39" ht="37.5">
      <c r="A13" s="155">
        <v>226</v>
      </c>
      <c r="B13" s="149">
        <v>46031</v>
      </c>
      <c r="C13" s="158">
        <v>9</v>
      </c>
      <c r="D13" s="158">
        <v>17</v>
      </c>
      <c r="E13" s="208" t="s">
        <v>245</v>
      </c>
      <c r="F13" s="151" t="s">
        <v>97</v>
      </c>
      <c r="G13" s="159" t="s">
        <v>1</v>
      </c>
      <c r="H13" s="143" t="str">
        <f>IF(OR(G13="中止",G13="取消"),"998",IF(ISNA(MATCH($E13,施設情報!$B$2:$B$96,0)),"999",INDEX(施設情報!$C$2:$C$96,MATCH($E13,施設情報!$B$2:$B$96,0))))</f>
        <v>119</v>
      </c>
      <c r="I13" s="144">
        <f t="shared" si="2"/>
        <v>46031</v>
      </c>
      <c r="J13" s="142" t="str">
        <f t="shared" si="3"/>
        <v>119-46031</v>
      </c>
      <c r="K13" s="142">
        <f t="shared" si="4"/>
        <v>0.375</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50</v>
      </c>
      <c r="W13" s="142">
        <f t="shared" si="7"/>
        <v>50</v>
      </c>
      <c r="X13" s="142">
        <f t="shared" si="7"/>
        <v>50</v>
      </c>
      <c r="Y13" s="142">
        <f t="shared" si="7"/>
        <v>50</v>
      </c>
      <c r="Z13" s="142">
        <f t="shared" si="7"/>
        <v>50</v>
      </c>
      <c r="AA13" s="142">
        <f t="shared" si="7"/>
        <v>50</v>
      </c>
      <c r="AB13" s="142">
        <f t="shared" si="7"/>
        <v>50</v>
      </c>
      <c r="AC13" s="142">
        <f t="shared" si="7"/>
        <v>50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0.5</v>
      </c>
      <c r="AM13" s="136">
        <v>0.5</v>
      </c>
    </row>
    <row r="14" spans="1:39" ht="37.5">
      <c r="A14" s="155">
        <v>227</v>
      </c>
      <c r="B14" s="149">
        <v>46031</v>
      </c>
      <c r="C14" s="158">
        <v>9</v>
      </c>
      <c r="D14" s="158">
        <v>17</v>
      </c>
      <c r="E14" s="208" t="s">
        <v>246</v>
      </c>
      <c r="F14" s="151" t="s">
        <v>97</v>
      </c>
      <c r="G14" s="159" t="s">
        <v>1</v>
      </c>
      <c r="H14" s="143" t="str">
        <f>IF(OR(G14="中止",G14="取消"),"998",IF(ISNA(MATCH($E14,施設情報!$B$2:$B$96,0)),"999",INDEX(施設情報!$C$2:$C$96,MATCH($E14,施設情報!$B$2:$B$96,0))))</f>
        <v>120</v>
      </c>
      <c r="I14" s="144">
        <f t="shared" si="2"/>
        <v>46031</v>
      </c>
      <c r="J14" s="142" t="str">
        <f t="shared" si="3"/>
        <v>120-46031</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50</v>
      </c>
      <c r="W14" s="142">
        <f t="shared" si="7"/>
        <v>50</v>
      </c>
      <c r="X14" s="142">
        <f t="shared" si="7"/>
        <v>50</v>
      </c>
      <c r="Y14" s="142">
        <f t="shared" si="7"/>
        <v>50</v>
      </c>
      <c r="Z14" s="142">
        <f t="shared" si="7"/>
        <v>50</v>
      </c>
      <c r="AA14" s="142">
        <f t="shared" si="7"/>
        <v>50</v>
      </c>
      <c r="AB14" s="142">
        <f t="shared" si="7"/>
        <v>50</v>
      </c>
      <c r="AC14" s="142">
        <f t="shared" si="7"/>
        <v>50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0.5</v>
      </c>
      <c r="AM14" s="136">
        <v>0.5</v>
      </c>
    </row>
    <row r="15" spans="1:39" ht="56.25">
      <c r="A15" s="155">
        <v>228</v>
      </c>
      <c r="B15" s="149">
        <v>46031</v>
      </c>
      <c r="C15" s="158">
        <v>9</v>
      </c>
      <c r="D15" s="158">
        <v>17</v>
      </c>
      <c r="E15" s="208" t="s">
        <v>247</v>
      </c>
      <c r="F15" s="151" t="s">
        <v>97</v>
      </c>
      <c r="G15" s="159" t="s">
        <v>1</v>
      </c>
      <c r="H15" s="143" t="str">
        <f>IF(OR(G15="中止",G15="取消"),"998",IF(ISNA(MATCH($E15,施設情報!$B$2:$B$96,0)),"999",INDEX(施設情報!$C$2:$C$96,MATCH($E15,施設情報!$B$2:$B$96,0))))</f>
        <v>121</v>
      </c>
      <c r="I15" s="144">
        <f t="shared" si="2"/>
        <v>46031</v>
      </c>
      <c r="J15" s="142" t="str">
        <f t="shared" si="3"/>
        <v>121-46031</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c r="A16" s="155">
        <v>3</v>
      </c>
      <c r="B16" s="149">
        <v>46032</v>
      </c>
      <c r="C16" s="158">
        <v>0</v>
      </c>
      <c r="D16" s="158">
        <v>24</v>
      </c>
      <c r="E16" s="156" t="s">
        <v>28</v>
      </c>
      <c r="F16" s="151" t="s">
        <v>29</v>
      </c>
      <c r="G16" s="159" t="s">
        <v>1</v>
      </c>
      <c r="H16" s="143" t="str">
        <f>IF(OR(G16="中止",G16="取消"),"998",IF(ISNA(MATCH($E16,施設情報!$B$2:$B$96,0)),"999",INDEX(施設情報!$C$2:$C$96,MATCH($E16,施設情報!$B$2:$B$96,0))))</f>
        <v>001</v>
      </c>
      <c r="I16" s="144">
        <f t="shared" si="2"/>
        <v>46032</v>
      </c>
      <c r="J16" s="142" t="str">
        <f t="shared" si="3"/>
        <v>001-46032</v>
      </c>
      <c r="K16" s="142">
        <f t="shared" si="4"/>
        <v>0</v>
      </c>
      <c r="L16" s="142">
        <f t="shared" si="5"/>
        <v>1</v>
      </c>
      <c r="M16" s="142">
        <f t="shared" si="8"/>
        <v>100</v>
      </c>
      <c r="N16" s="142">
        <f t="shared" si="8"/>
        <v>100</v>
      </c>
      <c r="O16" s="142">
        <f t="shared" si="8"/>
        <v>100</v>
      </c>
      <c r="P16" s="142">
        <f t="shared" si="8"/>
        <v>100</v>
      </c>
      <c r="Q16" s="142">
        <f t="shared" si="8"/>
        <v>100</v>
      </c>
      <c r="R16" s="142">
        <f t="shared" si="8"/>
        <v>100</v>
      </c>
      <c r="S16" s="142">
        <f t="shared" si="8"/>
        <v>100</v>
      </c>
      <c r="T16" s="142">
        <f t="shared" si="8"/>
        <v>100</v>
      </c>
      <c r="U16" s="142">
        <f t="shared" si="8"/>
        <v>100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100</v>
      </c>
      <c r="AE16" s="142">
        <f t="shared" si="9"/>
        <v>100</v>
      </c>
      <c r="AF16" s="142">
        <f t="shared" si="9"/>
        <v>100</v>
      </c>
      <c r="AG16" s="142">
        <f t="shared" si="9"/>
        <v>100</v>
      </c>
      <c r="AH16" s="142">
        <f t="shared" si="9"/>
        <v>100</v>
      </c>
      <c r="AI16" s="142">
        <f t="shared" si="9"/>
        <v>100</v>
      </c>
      <c r="AJ16" s="142">
        <f t="shared" si="9"/>
        <v>100</v>
      </c>
      <c r="AK16" s="142">
        <f ca="1">IF(AND(AND($AK$3&lt;=B16,B16&lt;=$AK$1),B16&lt;&gt;""),1,0)</f>
        <v>1</v>
      </c>
      <c r="AL16" s="140">
        <f>IF(OR(F16="工事・メンテ（共用可）",F16="要調整"),0.5,1)</f>
        <v>1</v>
      </c>
      <c r="AM16" s="136">
        <v>1</v>
      </c>
    </row>
    <row r="17" spans="1:39">
      <c r="A17" s="155">
        <v>4</v>
      </c>
      <c r="B17" s="149">
        <v>46033</v>
      </c>
      <c r="C17" s="158">
        <v>0</v>
      </c>
      <c r="D17" s="158">
        <v>24</v>
      </c>
      <c r="E17" s="156" t="s">
        <v>28</v>
      </c>
      <c r="F17" s="151" t="s">
        <v>29</v>
      </c>
      <c r="G17" s="159" t="s">
        <v>1</v>
      </c>
      <c r="H17" s="143" t="str">
        <f>IF(OR(G17="中止",G17="取消"),"998",IF(ISNA(MATCH($E17,施設情報!$B$2:$B$96,0)),"999",INDEX(施設情報!$C$2:$C$96,MATCH($E17,施設情報!$B$2:$B$96,0))))</f>
        <v>001</v>
      </c>
      <c r="I17" s="144">
        <f t="shared" si="2"/>
        <v>46033</v>
      </c>
      <c r="J17" s="142" t="str">
        <f t="shared" si="3"/>
        <v>001-46033</v>
      </c>
      <c r="K17" s="142">
        <f t="shared" si="4"/>
        <v>0</v>
      </c>
      <c r="L17" s="142">
        <f t="shared" si="5"/>
        <v>1</v>
      </c>
      <c r="M17" s="142">
        <f t="shared" si="8"/>
        <v>100</v>
      </c>
      <c r="N17" s="142">
        <f t="shared" si="8"/>
        <v>100</v>
      </c>
      <c r="O17" s="142">
        <f t="shared" si="8"/>
        <v>100</v>
      </c>
      <c r="P17" s="142">
        <f t="shared" si="8"/>
        <v>100</v>
      </c>
      <c r="Q17" s="142">
        <f t="shared" si="8"/>
        <v>100</v>
      </c>
      <c r="R17" s="142">
        <f t="shared" si="8"/>
        <v>100</v>
      </c>
      <c r="S17" s="142">
        <f t="shared" si="8"/>
        <v>100</v>
      </c>
      <c r="T17" s="142">
        <f t="shared" si="8"/>
        <v>100</v>
      </c>
      <c r="U17" s="142">
        <f t="shared" si="8"/>
        <v>100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100</v>
      </c>
      <c r="AE17" s="142">
        <f t="shared" si="9"/>
        <v>100</v>
      </c>
      <c r="AF17" s="142">
        <f t="shared" si="9"/>
        <v>100</v>
      </c>
      <c r="AG17" s="142">
        <f t="shared" si="9"/>
        <v>100</v>
      </c>
      <c r="AH17" s="142">
        <f t="shared" si="9"/>
        <v>100</v>
      </c>
      <c r="AI17" s="142">
        <f t="shared" si="9"/>
        <v>100</v>
      </c>
      <c r="AJ17" s="142">
        <f t="shared" si="9"/>
        <v>100</v>
      </c>
      <c r="AK17" s="142">
        <f ca="1">IF(AND(AND($AK$3&lt;=B17,B17&lt;=$AK$1),B17&lt;&gt;""),1,0)</f>
        <v>1</v>
      </c>
      <c r="AL17" s="140">
        <f>IF(OR(F17="工事・メンテ（共用可）",F17="要調整"),0.5,1)</f>
        <v>1</v>
      </c>
      <c r="AM17" s="136">
        <v>1</v>
      </c>
    </row>
    <row r="18" spans="1:39">
      <c r="A18" s="155">
        <v>106</v>
      </c>
      <c r="B18" s="149">
        <v>46034</v>
      </c>
      <c r="C18" s="158">
        <v>0</v>
      </c>
      <c r="D18" s="158">
        <v>24</v>
      </c>
      <c r="E18" s="156" t="s">
        <v>28</v>
      </c>
      <c r="F18" s="151" t="s">
        <v>29</v>
      </c>
      <c r="G18" s="159" t="s">
        <v>1</v>
      </c>
      <c r="H18" s="143" t="str">
        <f>IF(OR(G18="中止",G18="取消"),"998",IF(ISNA(MATCH($E18,施設情報!$B$2:$B$96,0)),"999",INDEX(施設情報!$C$2:$C$96,MATCH($E18,施設情報!$B$2:$B$96,0))))</f>
        <v>001</v>
      </c>
      <c r="I18" s="144">
        <f t="shared" si="2"/>
        <v>46034</v>
      </c>
      <c r="J18" s="142" t="str">
        <f t="shared" si="3"/>
        <v>001-46034</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c r="A19" s="155">
        <v>5</v>
      </c>
      <c r="B19" s="149">
        <v>46039</v>
      </c>
      <c r="C19" s="158">
        <v>0</v>
      </c>
      <c r="D19" s="158">
        <v>24</v>
      </c>
      <c r="E19" s="156" t="s">
        <v>28</v>
      </c>
      <c r="F19" s="151" t="s">
        <v>29</v>
      </c>
      <c r="G19" s="159" t="s">
        <v>1</v>
      </c>
      <c r="H19" s="143" t="str">
        <f>IF(OR(G19="中止",G19="取消"),"998",IF(ISNA(MATCH($E19,施設情報!$B$2:$B$96,0)),"999",INDEX(施設情報!$C$2:$C$96,MATCH($E19,施設情報!$B$2:$B$96,0))))</f>
        <v>001</v>
      </c>
      <c r="I19" s="144">
        <f t="shared" si="2"/>
        <v>46039</v>
      </c>
      <c r="J19" s="142" t="str">
        <f t="shared" si="3"/>
        <v>001-46039</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c r="AL19" s="140">
        <f>IF(OR(F19="工事・メンテ（共用可）",F19="要調整"),0.5,1)</f>
        <v>1</v>
      </c>
      <c r="AM19" s="136">
        <v>1</v>
      </c>
    </row>
    <row r="20" spans="1:39">
      <c r="A20" s="155">
        <v>6</v>
      </c>
      <c r="B20" s="149">
        <v>46040</v>
      </c>
      <c r="C20" s="158">
        <v>0</v>
      </c>
      <c r="D20" s="158">
        <v>24</v>
      </c>
      <c r="E20" s="156" t="s">
        <v>28</v>
      </c>
      <c r="F20" s="151" t="s">
        <v>29</v>
      </c>
      <c r="G20" s="159" t="s">
        <v>1</v>
      </c>
      <c r="H20" s="143" t="str">
        <f>IF(OR(G20="中止",G20="取消"),"998",IF(ISNA(MATCH($E20,施設情報!$B$2:$B$96,0)),"999",INDEX(施設情報!$C$2:$C$96,MATCH($E20,施設情報!$B$2:$B$96,0))))</f>
        <v>001</v>
      </c>
      <c r="I20" s="144">
        <f t="shared" si="2"/>
        <v>46040</v>
      </c>
      <c r="J20" s="142" t="str">
        <f t="shared" si="3"/>
        <v>001-46040</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c r="A21" s="155">
        <v>7</v>
      </c>
      <c r="B21" s="149">
        <v>46046</v>
      </c>
      <c r="C21" s="158">
        <v>0</v>
      </c>
      <c r="D21" s="158">
        <v>24</v>
      </c>
      <c r="E21" s="156" t="s">
        <v>28</v>
      </c>
      <c r="F21" s="151" t="s">
        <v>29</v>
      </c>
      <c r="G21" s="159" t="s">
        <v>1</v>
      </c>
      <c r="H21" s="143" t="str">
        <f>IF(OR(G21="中止",G21="取消"),"998",IF(ISNA(MATCH($E21,施設情報!$B$2:$B$96,0)),"999",INDEX(施設情報!$C$2:$C$96,MATCH($E21,施設情報!$B$2:$B$96,0))))</f>
        <v>001</v>
      </c>
      <c r="I21" s="144">
        <f t="shared" si="2"/>
        <v>46046</v>
      </c>
      <c r="J21" s="142" t="str">
        <f t="shared" si="3"/>
        <v>001-46046</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c r="AL21" s="140">
        <f>IF(OR(F21="工事・メンテ（共用可）",F21="要調整"),0.5,1)</f>
        <v>1</v>
      </c>
      <c r="AM21" s="136">
        <v>1</v>
      </c>
    </row>
    <row r="22" spans="1:39">
      <c r="A22" s="155">
        <v>8</v>
      </c>
      <c r="B22" s="149">
        <v>46047</v>
      </c>
      <c r="C22" s="158">
        <v>0</v>
      </c>
      <c r="D22" s="158">
        <v>24</v>
      </c>
      <c r="E22" s="156" t="s">
        <v>28</v>
      </c>
      <c r="F22" s="151" t="s">
        <v>29</v>
      </c>
      <c r="G22" s="159" t="s">
        <v>1</v>
      </c>
      <c r="H22" s="143" t="str">
        <f>IF(OR(G22="中止",G22="取消"),"998",IF(ISNA(MATCH($E22,施設情報!$B$2:$B$96,0)),"999",INDEX(施設情報!$C$2:$C$96,MATCH($E22,施設情報!$B$2:$B$96,0))))</f>
        <v>001</v>
      </c>
      <c r="I22" s="144">
        <f t="shared" si="2"/>
        <v>46047</v>
      </c>
      <c r="J22" s="142" t="str">
        <f t="shared" si="3"/>
        <v>001-46047</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c r="A23" s="155">
        <v>9</v>
      </c>
      <c r="B23" s="149">
        <v>46053</v>
      </c>
      <c r="C23" s="158">
        <v>0</v>
      </c>
      <c r="D23" s="158">
        <v>24</v>
      </c>
      <c r="E23" s="156" t="s">
        <v>28</v>
      </c>
      <c r="F23" s="151" t="s">
        <v>29</v>
      </c>
      <c r="G23" s="159" t="s">
        <v>1</v>
      </c>
      <c r="H23" s="143" t="str">
        <f>IF(OR(G23="中止",G23="取消"),"998",IF(ISNA(MATCH($E23,施設情報!$B$2:$B$96,0)),"999",INDEX(施設情報!$C$2:$C$96,MATCH($E23,施設情報!$B$2:$B$96,0))))</f>
        <v>001</v>
      </c>
      <c r="I23" s="144">
        <f t="shared" si="2"/>
        <v>46053</v>
      </c>
      <c r="J23" s="142" t="str">
        <f t="shared" si="3"/>
        <v>001-46053</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c r="AL23" s="140">
        <f>IF(OR(F23="工事・メンテ（共用可）",F23="要調整"),0.5,1)</f>
        <v>1</v>
      </c>
      <c r="AM23" s="136">
        <v>1</v>
      </c>
    </row>
    <row r="24" spans="1:39">
      <c r="A24" s="155">
        <v>10</v>
      </c>
      <c r="B24" s="149">
        <v>46054</v>
      </c>
      <c r="C24" s="158">
        <v>0</v>
      </c>
      <c r="D24" s="158">
        <v>24</v>
      </c>
      <c r="E24" s="156" t="s">
        <v>28</v>
      </c>
      <c r="F24" s="151" t="s">
        <v>29</v>
      </c>
      <c r="G24" s="159" t="s">
        <v>1</v>
      </c>
      <c r="H24" s="143" t="str">
        <f>IF(OR(G24="中止",G24="取消"),"998",IF(ISNA(MATCH($E24,施設情報!$B$2:$B$96,0)),"999",INDEX(施設情報!$C$2:$C$96,MATCH($E24,施設情報!$B$2:$B$96,0))))</f>
        <v>001</v>
      </c>
      <c r="I24" s="144">
        <f t="shared" si="2"/>
        <v>46054</v>
      </c>
      <c r="J24" s="142" t="str">
        <f t="shared" si="3"/>
        <v>001-46054</v>
      </c>
      <c r="K24" s="142">
        <f t="shared" si="4"/>
        <v>0</v>
      </c>
      <c r="L24" s="142">
        <f t="shared" si="5"/>
        <v>1</v>
      </c>
      <c r="M24" s="142">
        <f t="shared" si="8"/>
        <v>100</v>
      </c>
      <c r="N24" s="142">
        <f t="shared" si="8"/>
        <v>100</v>
      </c>
      <c r="O24" s="142">
        <f t="shared" si="8"/>
        <v>100</v>
      </c>
      <c r="P24" s="142">
        <f t="shared" si="8"/>
        <v>100</v>
      </c>
      <c r="Q24" s="142">
        <f t="shared" si="8"/>
        <v>100</v>
      </c>
      <c r="R24" s="142">
        <f t="shared" si="8"/>
        <v>100</v>
      </c>
      <c r="S24" s="142">
        <f t="shared" si="8"/>
        <v>100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100</v>
      </c>
      <c r="AI24" s="142">
        <f t="shared" si="9"/>
        <v>100</v>
      </c>
      <c r="AJ24" s="142">
        <f t="shared" si="9"/>
        <v>100</v>
      </c>
      <c r="AK24" s="142">
        <f ca="1">IF(AND(AND($AK$3&lt;=B24,B24&lt;=$AK$1),B24&lt;&gt;""),1,0)</f>
        <v>1</v>
      </c>
      <c r="AL24" s="140">
        <f>IF(OR(F24="工事・メンテ（共用可）",F24="要調整"),0.5,1)</f>
        <v>1</v>
      </c>
      <c r="AM24" s="136">
        <v>1</v>
      </c>
    </row>
    <row r="25" spans="1:39">
      <c r="A25" s="155">
        <v>11</v>
      </c>
      <c r="B25" s="149">
        <v>46060</v>
      </c>
      <c r="C25" s="158">
        <v>0</v>
      </c>
      <c r="D25" s="158">
        <v>24</v>
      </c>
      <c r="E25" s="156" t="s">
        <v>28</v>
      </c>
      <c r="F25" s="151" t="s">
        <v>29</v>
      </c>
      <c r="G25" s="159" t="s">
        <v>1</v>
      </c>
      <c r="H25" s="143" t="str">
        <f>IF(OR(G25="中止",G25="取消"),"998",IF(ISNA(MATCH($E25,施設情報!$B$2:$B$96,0)),"999",INDEX(施設情報!$C$2:$C$96,MATCH($E25,施設情報!$B$2:$B$96,0))))</f>
        <v>001</v>
      </c>
      <c r="I25" s="144">
        <f t="shared" si="2"/>
        <v>46060</v>
      </c>
      <c r="J25" s="142" t="str">
        <f t="shared" si="3"/>
        <v>001-46060</v>
      </c>
      <c r="K25" s="142">
        <f t="shared" si="4"/>
        <v>0</v>
      </c>
      <c r="L25" s="142">
        <f t="shared" si="5"/>
        <v>1</v>
      </c>
      <c r="M25" s="142">
        <f t="shared" ref="M25:V34" si="10">IF(AND(M$3&gt;=$K25,M$3&lt;$L25),100*$AM25,0)</f>
        <v>100</v>
      </c>
      <c r="N25" s="142">
        <f t="shared" si="10"/>
        <v>100</v>
      </c>
      <c r="O25" s="142">
        <f t="shared" si="10"/>
        <v>100</v>
      </c>
      <c r="P25" s="142">
        <f t="shared" si="10"/>
        <v>100</v>
      </c>
      <c r="Q25" s="142">
        <f t="shared" si="10"/>
        <v>100</v>
      </c>
      <c r="R25" s="142">
        <f t="shared" si="10"/>
        <v>100</v>
      </c>
      <c r="S25" s="142">
        <f t="shared" si="10"/>
        <v>100</v>
      </c>
      <c r="T25" s="142">
        <f t="shared" si="10"/>
        <v>100</v>
      </c>
      <c r="U25" s="142">
        <f t="shared" si="10"/>
        <v>100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100</v>
      </c>
      <c r="AE25" s="142">
        <f t="shared" si="11"/>
        <v>100</v>
      </c>
      <c r="AF25" s="142">
        <f t="shared" si="11"/>
        <v>100</v>
      </c>
      <c r="AG25" s="142">
        <f t="shared" si="11"/>
        <v>100</v>
      </c>
      <c r="AH25" s="142">
        <f t="shared" si="11"/>
        <v>100</v>
      </c>
      <c r="AI25" s="142">
        <f t="shared" si="11"/>
        <v>100</v>
      </c>
      <c r="AJ25" s="142">
        <f t="shared" si="11"/>
        <v>100</v>
      </c>
      <c r="AK25" s="142">
        <f ca="1">IF(AND(AND($AK$3&lt;=B25,B25&lt;=$AK$1),B25&lt;&gt;""),1,0)</f>
        <v>1</v>
      </c>
      <c r="AL25" s="140">
        <f>IF(OR(F25="工事・メンテ（共用可）",F25="要調整"),0.5,1)</f>
        <v>1</v>
      </c>
      <c r="AM25" s="136">
        <v>1</v>
      </c>
    </row>
    <row r="26" spans="1:39">
      <c r="A26" s="155">
        <v>12</v>
      </c>
      <c r="B26" s="149">
        <v>46061</v>
      </c>
      <c r="C26" s="158">
        <v>0</v>
      </c>
      <c r="D26" s="158">
        <v>24</v>
      </c>
      <c r="E26" s="156" t="s">
        <v>28</v>
      </c>
      <c r="F26" s="151" t="s">
        <v>29</v>
      </c>
      <c r="G26" s="159" t="s">
        <v>1</v>
      </c>
      <c r="H26" s="143" t="str">
        <f>IF(OR(G26="中止",G26="取消"),"998",IF(ISNA(MATCH($E26,施設情報!$B$2:$B$96,0)),"999",INDEX(施設情報!$C$2:$C$96,MATCH($E26,施設情報!$B$2:$B$96,0))))</f>
        <v>001</v>
      </c>
      <c r="I26" s="144">
        <f t="shared" si="2"/>
        <v>46061</v>
      </c>
      <c r="J26" s="142" t="str">
        <f t="shared" si="3"/>
        <v>001-46061</v>
      </c>
      <c r="K26" s="142">
        <f t="shared" si="4"/>
        <v>0</v>
      </c>
      <c r="L26" s="142">
        <f t="shared" si="5"/>
        <v>1</v>
      </c>
      <c r="M26" s="142">
        <f t="shared" si="10"/>
        <v>100</v>
      </c>
      <c r="N26" s="142">
        <f t="shared" si="10"/>
        <v>100</v>
      </c>
      <c r="O26" s="142">
        <f t="shared" si="10"/>
        <v>100</v>
      </c>
      <c r="P26" s="142">
        <f t="shared" si="10"/>
        <v>100</v>
      </c>
      <c r="Q26" s="142">
        <f t="shared" si="10"/>
        <v>100</v>
      </c>
      <c r="R26" s="142">
        <f t="shared" si="10"/>
        <v>100</v>
      </c>
      <c r="S26" s="142">
        <f t="shared" si="10"/>
        <v>100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100</v>
      </c>
      <c r="AI26" s="142">
        <f t="shared" si="11"/>
        <v>100</v>
      </c>
      <c r="AJ26" s="142">
        <f t="shared" si="11"/>
        <v>100</v>
      </c>
      <c r="AK26" s="142">
        <f ca="1">IF(AND(AND($AK$3&lt;=B26,B26&lt;=$AK$1),B26&lt;&gt;""),1,0)</f>
        <v>1</v>
      </c>
      <c r="AL26" s="140">
        <f>IF(OR(F26="工事・メンテ（共用可）",F26="要調整"),0.5,1)</f>
        <v>1</v>
      </c>
      <c r="AM26" s="136">
        <v>1</v>
      </c>
    </row>
    <row r="27" spans="1:39">
      <c r="A27" s="155">
        <v>107</v>
      </c>
      <c r="B27" s="149">
        <v>46064</v>
      </c>
      <c r="C27" s="158">
        <v>0</v>
      </c>
      <c r="D27" s="158">
        <v>24</v>
      </c>
      <c r="E27" s="156" t="s">
        <v>28</v>
      </c>
      <c r="F27" s="151" t="s">
        <v>29</v>
      </c>
      <c r="G27" s="159" t="s">
        <v>1</v>
      </c>
      <c r="H27" s="143" t="str">
        <f>IF(OR(G27="中止",G27="取消"),"998",IF(ISNA(MATCH($E27,施設情報!$B$2:$B$96,0)),"999",INDEX(施設情報!$C$2:$C$96,MATCH($E27,施設情報!$B$2:$B$96,0))))</f>
        <v>001</v>
      </c>
      <c r="I27" s="144">
        <f t="shared" si="2"/>
        <v>46064</v>
      </c>
      <c r="J27" s="142" t="str">
        <f t="shared" si="3"/>
        <v>001-46064</v>
      </c>
      <c r="K27" s="142">
        <f t="shared" si="4"/>
        <v>0</v>
      </c>
      <c r="L27" s="142">
        <f t="shared" si="5"/>
        <v>1</v>
      </c>
      <c r="M27" s="142">
        <f t="shared" si="10"/>
        <v>100</v>
      </c>
      <c r="N27" s="142">
        <f t="shared" si="10"/>
        <v>100</v>
      </c>
      <c r="O27" s="142">
        <f t="shared" si="10"/>
        <v>100</v>
      </c>
      <c r="P27" s="142">
        <f t="shared" si="10"/>
        <v>100</v>
      </c>
      <c r="Q27" s="142">
        <f t="shared" si="10"/>
        <v>100</v>
      </c>
      <c r="R27" s="142">
        <f t="shared" si="10"/>
        <v>100</v>
      </c>
      <c r="S27" s="142">
        <f t="shared" si="10"/>
        <v>100</v>
      </c>
      <c r="T27" s="142">
        <f t="shared" si="10"/>
        <v>100</v>
      </c>
      <c r="U27" s="142">
        <f t="shared" si="10"/>
        <v>100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100</v>
      </c>
      <c r="AE27" s="142">
        <f t="shared" si="11"/>
        <v>100</v>
      </c>
      <c r="AF27" s="142">
        <f t="shared" si="11"/>
        <v>100</v>
      </c>
      <c r="AG27" s="142">
        <f t="shared" si="11"/>
        <v>100</v>
      </c>
      <c r="AH27" s="142">
        <f t="shared" si="11"/>
        <v>100</v>
      </c>
      <c r="AI27" s="142">
        <f t="shared" si="11"/>
        <v>100</v>
      </c>
      <c r="AJ27" s="142">
        <f t="shared" si="11"/>
        <v>100</v>
      </c>
      <c r="AK27" s="142">
        <f ca="1">IF(AND(AND($AK$3&lt;=B27,B27&lt;=$AK$1),B27&lt;&gt;""),1,0)</f>
        <v>1</v>
      </c>
      <c r="AL27" s="140">
        <f>IF(OR(F27="工事・メンテ（共用可）",F27="要調整"),0.5,1)</f>
        <v>1</v>
      </c>
      <c r="AM27" s="136">
        <v>1</v>
      </c>
    </row>
    <row r="28" spans="1:39">
      <c r="A28" s="155">
        <v>131</v>
      </c>
      <c r="B28" s="149">
        <v>46066</v>
      </c>
      <c r="C28" s="158">
        <v>9</v>
      </c>
      <c r="D28" s="158">
        <v>14</v>
      </c>
      <c r="E28" s="208" t="s">
        <v>498</v>
      </c>
      <c r="F28" s="151" t="s">
        <v>96</v>
      </c>
      <c r="G28" s="159" t="s">
        <v>1</v>
      </c>
      <c r="H28" s="143" t="str">
        <f>IF(OR(G28="中止",G28="取消"),"998",IF(ISNA(MATCH($E28,施設情報!$B$2:$B$96,0)),"999",INDEX(施設情報!$C$2:$C$96,MATCH($E28,施設情報!$B$2:$B$96,0))))</f>
        <v>102</v>
      </c>
      <c r="I28" s="144">
        <f t="shared" si="2"/>
        <v>46066</v>
      </c>
      <c r="J28" s="142" t="str">
        <f t="shared" si="3"/>
        <v>102-46066</v>
      </c>
      <c r="K28" s="142">
        <f t="shared" si="4"/>
        <v>0.375</v>
      </c>
      <c r="L28" s="142">
        <f t="shared" si="5"/>
        <v>0.58333333333333337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0</v>
      </c>
      <c r="AB28" s="142">
        <f t="shared" si="11"/>
        <v>0</v>
      </c>
      <c r="AC28" s="142">
        <f t="shared" si="11"/>
        <v>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c r="A29" s="155">
        <v>132</v>
      </c>
      <c r="B29" s="149">
        <v>46066</v>
      </c>
      <c r="C29" s="158">
        <v>9</v>
      </c>
      <c r="D29" s="158">
        <v>14</v>
      </c>
      <c r="E29" s="208" t="s">
        <v>499</v>
      </c>
      <c r="F29" s="151" t="s">
        <v>96</v>
      </c>
      <c r="G29" s="159" t="s">
        <v>1</v>
      </c>
      <c r="H29" s="143" t="str">
        <f>IF(OR(G29="中止",G29="取消"),"998",IF(ISNA(MATCH($E29,施設情報!$B$2:$B$96,0)),"999",INDEX(施設情報!$C$2:$C$96,MATCH($E29,施設情報!$B$2:$B$96,0))))</f>
        <v>103</v>
      </c>
      <c r="I29" s="144">
        <f t="shared" si="2"/>
        <v>46066</v>
      </c>
      <c r="J29" s="142" t="str">
        <f t="shared" si="3"/>
        <v>103-46066</v>
      </c>
      <c r="K29" s="142">
        <f t="shared" si="4"/>
        <v>0.375</v>
      </c>
      <c r="L29" s="142">
        <f t="shared" si="5"/>
        <v>0.58333333333333337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100</v>
      </c>
      <c r="W29" s="142">
        <f t="shared" si="11"/>
        <v>100</v>
      </c>
      <c r="X29" s="142">
        <f t="shared" si="11"/>
        <v>100</v>
      </c>
      <c r="Y29" s="142">
        <f t="shared" si="11"/>
        <v>100</v>
      </c>
      <c r="Z29" s="142">
        <f t="shared" si="11"/>
        <v>100</v>
      </c>
      <c r="AA29" s="142">
        <f t="shared" si="11"/>
        <v>0</v>
      </c>
      <c r="AB29" s="142">
        <f t="shared" si="11"/>
        <v>0</v>
      </c>
      <c r="AC29" s="142">
        <f t="shared" si="11"/>
        <v>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c r="A30" s="155">
        <v>133</v>
      </c>
      <c r="B30" s="149">
        <v>46066</v>
      </c>
      <c r="C30" s="158">
        <v>9</v>
      </c>
      <c r="D30" s="158">
        <v>14</v>
      </c>
      <c r="E30" s="208" t="s">
        <v>281</v>
      </c>
      <c r="F30" s="151" t="s">
        <v>96</v>
      </c>
      <c r="G30" s="159" t="s">
        <v>1</v>
      </c>
      <c r="H30" s="143" t="str">
        <f>IF(OR(G30="中止",G30="取消"),"998",IF(ISNA(MATCH($E30,施設情報!$B$2:$B$96,0)),"999",INDEX(施設情報!$C$2:$C$96,MATCH($E30,施設情報!$B$2:$B$96,0))))</f>
        <v>104</v>
      </c>
      <c r="I30" s="144">
        <f t="shared" si="2"/>
        <v>46066</v>
      </c>
      <c r="J30" s="142" t="str">
        <f t="shared" si="3"/>
        <v>104-46066</v>
      </c>
      <c r="K30" s="142">
        <f t="shared" si="4"/>
        <v>0.375</v>
      </c>
      <c r="L30" s="142">
        <f t="shared" si="5"/>
        <v>0.58333333333333337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100</v>
      </c>
      <c r="W30" s="142">
        <f t="shared" si="11"/>
        <v>100</v>
      </c>
      <c r="X30" s="142">
        <f t="shared" si="11"/>
        <v>100</v>
      </c>
      <c r="Y30" s="142">
        <f t="shared" si="11"/>
        <v>100</v>
      </c>
      <c r="Z30" s="142">
        <f t="shared" si="11"/>
        <v>100</v>
      </c>
      <c r="AA30" s="142">
        <f t="shared" si="11"/>
        <v>0</v>
      </c>
      <c r="AB30" s="142">
        <f t="shared" si="11"/>
        <v>0</v>
      </c>
      <c r="AC30" s="142">
        <f t="shared" si="11"/>
        <v>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ht="37.5">
      <c r="A31" s="155">
        <v>134</v>
      </c>
      <c r="B31" s="149">
        <v>46066</v>
      </c>
      <c r="C31" s="158">
        <v>9</v>
      </c>
      <c r="D31" s="158">
        <v>14</v>
      </c>
      <c r="E31" s="208" t="s">
        <v>500</v>
      </c>
      <c r="F31" s="151" t="s">
        <v>96</v>
      </c>
      <c r="G31" s="159" t="s">
        <v>1</v>
      </c>
      <c r="H31" s="143" t="str">
        <f>IF(OR(G31="中止",G31="取消"),"998",IF(ISNA(MATCH($E31,施設情報!$B$2:$B$96,0)),"999",INDEX(施設情報!$C$2:$C$96,MATCH($E31,施設情報!$B$2:$B$96,0))))</f>
        <v>105</v>
      </c>
      <c r="I31" s="144">
        <f t="shared" si="2"/>
        <v>46066</v>
      </c>
      <c r="J31" s="142" t="str">
        <f t="shared" si="3"/>
        <v>105-46066</v>
      </c>
      <c r="K31" s="142">
        <f t="shared" si="4"/>
        <v>0.375</v>
      </c>
      <c r="L31" s="142">
        <f t="shared" si="5"/>
        <v>0.58333333333333337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100</v>
      </c>
      <c r="W31" s="142">
        <f t="shared" si="11"/>
        <v>100</v>
      </c>
      <c r="X31" s="142">
        <f t="shared" si="11"/>
        <v>100</v>
      </c>
      <c r="Y31" s="142">
        <f t="shared" si="11"/>
        <v>100</v>
      </c>
      <c r="Z31" s="142">
        <f t="shared" si="11"/>
        <v>100</v>
      </c>
      <c r="AA31" s="142">
        <f t="shared" si="11"/>
        <v>0</v>
      </c>
      <c r="AB31" s="142">
        <f t="shared" si="11"/>
        <v>0</v>
      </c>
      <c r="AC31" s="142">
        <f t="shared" si="11"/>
        <v>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c r="AL31" s="140">
        <f>IF(OR(F31="工事・メンテ（共用可）",F31="要調整"),0.5,1)</f>
        <v>1</v>
      </c>
      <c r="AM31" s="136">
        <v>1</v>
      </c>
    </row>
    <row r="32" spans="1:39" ht="37.5">
      <c r="A32" s="155">
        <v>135</v>
      </c>
      <c r="B32" s="149">
        <v>46066</v>
      </c>
      <c r="C32" s="158">
        <v>9</v>
      </c>
      <c r="D32" s="158">
        <v>14</v>
      </c>
      <c r="E32" s="208" t="s">
        <v>501</v>
      </c>
      <c r="F32" s="151" t="s">
        <v>96</v>
      </c>
      <c r="G32" s="159" t="s">
        <v>1</v>
      </c>
      <c r="H32" s="143" t="str">
        <f>IF(OR(G32="中止",G32="取消"),"998",IF(ISNA(MATCH($E32,施設情報!$B$2:$B$96,0)),"999",INDEX(施設情報!$C$2:$C$96,MATCH($E32,施設情報!$B$2:$B$96,0))))</f>
        <v>106</v>
      </c>
      <c r="I32" s="144">
        <f t="shared" si="2"/>
        <v>46066</v>
      </c>
      <c r="J32" s="142" t="str">
        <f t="shared" si="3"/>
        <v>106-46066</v>
      </c>
      <c r="K32" s="142">
        <f t="shared" si="4"/>
        <v>0.375</v>
      </c>
      <c r="L32" s="142">
        <f t="shared" si="5"/>
        <v>0.58333333333333337</v>
      </c>
      <c r="M32" s="142">
        <f t="shared" si="10"/>
        <v>0</v>
      </c>
      <c r="N32" s="142">
        <f t="shared" si="10"/>
        <v>0</v>
      </c>
      <c r="O32" s="142">
        <f t="shared" si="10"/>
        <v>0</v>
      </c>
      <c r="P32" s="142">
        <f t="shared" si="10"/>
        <v>0</v>
      </c>
      <c r="Q32" s="142">
        <f t="shared" si="10"/>
        <v>0</v>
      </c>
      <c r="R32" s="142">
        <f t="shared" si="10"/>
        <v>0</v>
      </c>
      <c r="S32" s="142">
        <f t="shared" si="10"/>
        <v>0</v>
      </c>
      <c r="T32" s="142">
        <f t="shared" si="10"/>
        <v>0</v>
      </c>
      <c r="U32" s="142">
        <f t="shared" si="10"/>
        <v>0</v>
      </c>
      <c r="V32" s="142">
        <f t="shared" si="10"/>
        <v>100</v>
      </c>
      <c r="W32" s="142">
        <f t="shared" si="11"/>
        <v>100</v>
      </c>
      <c r="X32" s="142">
        <f t="shared" si="11"/>
        <v>100</v>
      </c>
      <c r="Y32" s="142">
        <f t="shared" si="11"/>
        <v>100</v>
      </c>
      <c r="Z32" s="142">
        <f t="shared" si="11"/>
        <v>100</v>
      </c>
      <c r="AA32" s="142">
        <f t="shared" si="11"/>
        <v>0</v>
      </c>
      <c r="AB32" s="142">
        <f t="shared" si="11"/>
        <v>0</v>
      </c>
      <c r="AC32" s="142">
        <f t="shared" si="11"/>
        <v>0</v>
      </c>
      <c r="AD32" s="142">
        <f t="shared" si="11"/>
        <v>0</v>
      </c>
      <c r="AE32" s="142">
        <f t="shared" si="11"/>
        <v>0</v>
      </c>
      <c r="AF32" s="142">
        <f t="shared" si="11"/>
        <v>0</v>
      </c>
      <c r="AG32" s="142">
        <f t="shared" si="11"/>
        <v>0</v>
      </c>
      <c r="AH32" s="142">
        <f t="shared" si="11"/>
        <v>0</v>
      </c>
      <c r="AI32" s="142">
        <f t="shared" si="11"/>
        <v>0</v>
      </c>
      <c r="AJ32" s="142">
        <f t="shared" si="11"/>
        <v>0</v>
      </c>
      <c r="AK32" s="142">
        <f ca="1">IF(AND(AND($AK$3&lt;=B32,B32&lt;=$AK$1),B32&lt;&gt;""),1,0)</f>
        <v>1</v>
      </c>
      <c r="AL32" s="140">
        <f>IF(OR(F32="工事・メンテ（共用可）",F32="要調整"),0.5,1)</f>
        <v>1</v>
      </c>
      <c r="AM32" s="136">
        <v>1</v>
      </c>
    </row>
    <row r="33" spans="1:39" ht="37.5">
      <c r="A33" s="155">
        <v>136</v>
      </c>
      <c r="B33" s="149">
        <v>46066</v>
      </c>
      <c r="C33" s="158">
        <v>9</v>
      </c>
      <c r="D33" s="158">
        <v>14</v>
      </c>
      <c r="E33" s="208" t="s">
        <v>502</v>
      </c>
      <c r="F33" s="151" t="s">
        <v>96</v>
      </c>
      <c r="G33" s="159" t="s">
        <v>1</v>
      </c>
      <c r="H33" s="143" t="str">
        <f>IF(OR(G33="中止",G33="取消"),"998",IF(ISNA(MATCH($E33,施設情報!$B$2:$B$96,0)),"999",INDEX(施設情報!$C$2:$C$96,MATCH($E33,施設情報!$B$2:$B$96,0))))</f>
        <v>999</v>
      </c>
      <c r="I33" s="144">
        <f t="shared" si="2"/>
        <v>46066</v>
      </c>
      <c r="J33" s="142" t="str">
        <f t="shared" si="3"/>
        <v>999-46066</v>
      </c>
      <c r="K33" s="142">
        <f t="shared" si="4"/>
        <v>0.375</v>
      </c>
      <c r="L33" s="142">
        <f t="shared" si="5"/>
        <v>0.58333333333333337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100</v>
      </c>
      <c r="W33" s="142">
        <f t="shared" si="11"/>
        <v>100</v>
      </c>
      <c r="X33" s="142">
        <f t="shared" si="11"/>
        <v>100</v>
      </c>
      <c r="Y33" s="142">
        <f t="shared" si="11"/>
        <v>100</v>
      </c>
      <c r="Z33" s="142">
        <f t="shared" si="11"/>
        <v>100</v>
      </c>
      <c r="AA33" s="142">
        <f t="shared" si="11"/>
        <v>0</v>
      </c>
      <c r="AB33" s="142">
        <f t="shared" si="11"/>
        <v>0</v>
      </c>
      <c r="AC33" s="142">
        <f t="shared" si="11"/>
        <v>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c r="AL33" s="140">
        <f>IF(OR(F33="工事・メンテ（共用可）",F33="要調整"),0.5,1)</f>
        <v>1</v>
      </c>
      <c r="AM33" s="136">
        <v>1</v>
      </c>
    </row>
    <row r="34" spans="1:39" ht="93.75">
      <c r="A34" s="155">
        <v>137</v>
      </c>
      <c r="B34" s="215">
        <v>46066</v>
      </c>
      <c r="C34" s="216">
        <v>9</v>
      </c>
      <c r="D34" s="216">
        <v>14</v>
      </c>
      <c r="E34" s="156" t="s">
        <v>503</v>
      </c>
      <c r="F34" s="151" t="s">
        <v>96</v>
      </c>
      <c r="G34" s="159" t="s">
        <v>1</v>
      </c>
      <c r="H34" s="143" t="str">
        <f>IF(OR(G34="中止",G34="取消"),"998",IF(ISNA(MATCH($E34,施設情報!$B$2:$B$96,0)),"999",INDEX(施設情報!$C$2:$C$96,MATCH($E34,施設情報!$B$2:$B$96,0))))</f>
        <v>101</v>
      </c>
      <c r="I34" s="144">
        <f t="shared" si="2"/>
        <v>46066</v>
      </c>
      <c r="J34" s="142" t="str">
        <f t="shared" si="3"/>
        <v>101-46066</v>
      </c>
      <c r="K34" s="142">
        <f t="shared" si="4"/>
        <v>0.375</v>
      </c>
      <c r="L34" s="142">
        <f t="shared" si="5"/>
        <v>0.58333333333333337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100</v>
      </c>
      <c r="W34" s="142">
        <f t="shared" si="11"/>
        <v>100</v>
      </c>
      <c r="X34" s="142">
        <f t="shared" si="11"/>
        <v>100</v>
      </c>
      <c r="Y34" s="142">
        <f t="shared" si="11"/>
        <v>100</v>
      </c>
      <c r="Z34" s="142">
        <f t="shared" si="11"/>
        <v>100</v>
      </c>
      <c r="AA34" s="142">
        <f t="shared" si="11"/>
        <v>0</v>
      </c>
      <c r="AB34" s="142">
        <f t="shared" si="11"/>
        <v>0</v>
      </c>
      <c r="AC34" s="142">
        <f t="shared" si="11"/>
        <v>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5">
        <v>138</v>
      </c>
      <c r="B35" s="215">
        <v>46066</v>
      </c>
      <c r="C35" s="216">
        <v>9</v>
      </c>
      <c r="D35" s="216">
        <v>14</v>
      </c>
      <c r="E35" s="156" t="s">
        <v>504</v>
      </c>
      <c r="F35" s="151" t="s">
        <v>96</v>
      </c>
      <c r="G35" s="159" t="s">
        <v>1</v>
      </c>
      <c r="H35" s="143" t="str">
        <f>IF(OR(G35="中止",G35="取消"),"998",IF(ISNA(MATCH($E35,施設情報!$B$2:$B$96,0)),"999",INDEX(施設情報!$C$2:$C$96,MATCH($E35,施設情報!$B$2:$B$96,0))))</f>
        <v>119</v>
      </c>
      <c r="I35" s="144">
        <f t="shared" si="2"/>
        <v>46066</v>
      </c>
      <c r="J35" s="142" t="str">
        <f t="shared" si="3"/>
        <v>119-46066</v>
      </c>
      <c r="K35" s="142">
        <f t="shared" si="4"/>
        <v>0.375</v>
      </c>
      <c r="L35" s="142">
        <f t="shared" si="5"/>
        <v>0.58333333333333337</v>
      </c>
      <c r="M35" s="142">
        <f t="shared" ref="M35:V41"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1"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ht="37.5">
      <c r="A36" s="155">
        <v>139</v>
      </c>
      <c r="B36" s="215">
        <v>46066</v>
      </c>
      <c r="C36" s="216">
        <v>9</v>
      </c>
      <c r="D36" s="216">
        <v>14</v>
      </c>
      <c r="E36" s="156" t="s">
        <v>505</v>
      </c>
      <c r="F36" s="151" t="s">
        <v>96</v>
      </c>
      <c r="G36" s="159" t="s">
        <v>1</v>
      </c>
      <c r="H36" s="143" t="str">
        <f>IF(OR(G36="中止",G36="取消"),"998",IF(ISNA(MATCH($E36,施設情報!$B$2:$B$96,0)),"999",INDEX(施設情報!$C$2:$C$96,MATCH($E36,施設情報!$B$2:$B$96,0))))</f>
        <v>120</v>
      </c>
      <c r="I36" s="144">
        <f t="shared" si="2"/>
        <v>46066</v>
      </c>
      <c r="J36" s="142" t="str">
        <f t="shared" si="3"/>
        <v>120-46066</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56.25">
      <c r="A37" s="155">
        <v>140</v>
      </c>
      <c r="B37" s="215">
        <v>46066</v>
      </c>
      <c r="C37" s="216">
        <v>9</v>
      </c>
      <c r="D37" s="216">
        <v>14</v>
      </c>
      <c r="E37" s="156" t="s">
        <v>506</v>
      </c>
      <c r="F37" s="151" t="s">
        <v>96</v>
      </c>
      <c r="G37" s="159" t="s">
        <v>1</v>
      </c>
      <c r="H37" s="143" t="str">
        <f>IF(OR(G37="中止",G37="取消"),"998",IF(ISNA(MATCH($E37,施設情報!$B$2:$B$96,0)),"999",INDEX(施設情報!$C$2:$C$96,MATCH($E37,施設情報!$B$2:$B$96,0))))</f>
        <v>121</v>
      </c>
      <c r="I37" s="144">
        <f t="shared" si="2"/>
        <v>46066</v>
      </c>
      <c r="J37" s="142" t="str">
        <f t="shared" si="3"/>
        <v>121-46066</v>
      </c>
      <c r="K37" s="142">
        <f t="shared" si="4"/>
        <v>0.375</v>
      </c>
      <c r="L37" s="142">
        <f t="shared" si="5"/>
        <v>0.58333333333333337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0</v>
      </c>
      <c r="AB37" s="142">
        <f t="shared" si="13"/>
        <v>0</v>
      </c>
      <c r="AC37" s="142">
        <f t="shared" si="13"/>
        <v>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c r="A38" s="155">
        <v>13</v>
      </c>
      <c r="B38" s="149">
        <v>46067</v>
      </c>
      <c r="C38" s="158">
        <v>0</v>
      </c>
      <c r="D38" s="158">
        <v>24</v>
      </c>
      <c r="E38" s="156" t="s">
        <v>28</v>
      </c>
      <c r="F38" s="151" t="s">
        <v>29</v>
      </c>
      <c r="G38" s="159" t="s">
        <v>1</v>
      </c>
      <c r="H38" s="143" t="str">
        <f>IF(OR(G38="中止",G38="取消"),"998",IF(ISNA(MATCH($E38,施設情報!$B$2:$B$96,0)),"999",INDEX(施設情報!$C$2:$C$96,MATCH($E38,施設情報!$B$2:$B$96,0))))</f>
        <v>001</v>
      </c>
      <c r="I38" s="144">
        <f t="shared" si="2"/>
        <v>46067</v>
      </c>
      <c r="J38" s="142" t="str">
        <f t="shared" si="3"/>
        <v>001-46067</v>
      </c>
      <c r="K38" s="142">
        <f t="shared" si="4"/>
        <v>0</v>
      </c>
      <c r="L38" s="142">
        <f t="shared" si="5"/>
        <v>1</v>
      </c>
      <c r="M38" s="142">
        <f t="shared" si="12"/>
        <v>100</v>
      </c>
      <c r="N38" s="142">
        <f t="shared" si="12"/>
        <v>100</v>
      </c>
      <c r="O38" s="142">
        <f t="shared" si="12"/>
        <v>100</v>
      </c>
      <c r="P38" s="142">
        <f t="shared" si="12"/>
        <v>100</v>
      </c>
      <c r="Q38" s="142">
        <f t="shared" si="12"/>
        <v>100</v>
      </c>
      <c r="R38" s="142">
        <f t="shared" si="12"/>
        <v>100</v>
      </c>
      <c r="S38" s="142">
        <f t="shared" si="12"/>
        <v>100</v>
      </c>
      <c r="T38" s="142">
        <f t="shared" si="12"/>
        <v>100</v>
      </c>
      <c r="U38" s="142">
        <f t="shared" si="12"/>
        <v>100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100</v>
      </c>
      <c r="AE38" s="142">
        <f t="shared" si="13"/>
        <v>100</v>
      </c>
      <c r="AF38" s="142">
        <f t="shared" si="13"/>
        <v>100</v>
      </c>
      <c r="AG38" s="142">
        <f t="shared" si="13"/>
        <v>100</v>
      </c>
      <c r="AH38" s="142">
        <f t="shared" si="13"/>
        <v>100</v>
      </c>
      <c r="AI38" s="142">
        <f t="shared" si="13"/>
        <v>100</v>
      </c>
      <c r="AJ38" s="142">
        <f t="shared" si="13"/>
        <v>100</v>
      </c>
      <c r="AK38" s="142">
        <f ca="1">IF(AND(AND($AK$3&lt;=B38,B38&lt;=$AK$1),B38&lt;&gt;""),1,0)</f>
        <v>1</v>
      </c>
      <c r="AL38" s="140">
        <f>IF(OR(F38="工事・メンテ（共用可）",F38="要調整"),0.5,1)</f>
        <v>1</v>
      </c>
      <c r="AM38" s="136">
        <v>1</v>
      </c>
    </row>
    <row r="39" spans="1:39">
      <c r="A39" s="155">
        <v>14</v>
      </c>
      <c r="B39" s="149">
        <v>46068</v>
      </c>
      <c r="C39" s="158">
        <v>0</v>
      </c>
      <c r="D39" s="158">
        <v>24</v>
      </c>
      <c r="E39" s="156" t="s">
        <v>28</v>
      </c>
      <c r="F39" s="151" t="s">
        <v>29</v>
      </c>
      <c r="G39" s="159" t="s">
        <v>1</v>
      </c>
      <c r="H39" s="143" t="str">
        <f>IF(OR(G39="中止",G39="取消"),"998",IF(ISNA(MATCH($E39,施設情報!$B$2:$B$96,0)),"999",INDEX(施設情報!$C$2:$C$96,MATCH($E39,施設情報!$B$2:$B$96,0))))</f>
        <v>001</v>
      </c>
      <c r="I39" s="144">
        <f t="shared" si="2"/>
        <v>46068</v>
      </c>
      <c r="J39" s="142" t="str">
        <f t="shared" si="3"/>
        <v>001-46068</v>
      </c>
      <c r="K39" s="142">
        <f t="shared" si="4"/>
        <v>0</v>
      </c>
      <c r="L39" s="142">
        <f t="shared" si="5"/>
        <v>1</v>
      </c>
      <c r="M39" s="142">
        <f t="shared" si="12"/>
        <v>100</v>
      </c>
      <c r="N39" s="142">
        <f t="shared" si="12"/>
        <v>100</v>
      </c>
      <c r="O39" s="142">
        <f t="shared" si="12"/>
        <v>100</v>
      </c>
      <c r="P39" s="142">
        <f t="shared" si="12"/>
        <v>100</v>
      </c>
      <c r="Q39" s="142">
        <f t="shared" si="12"/>
        <v>100</v>
      </c>
      <c r="R39" s="142">
        <f t="shared" si="12"/>
        <v>100</v>
      </c>
      <c r="S39" s="142">
        <f t="shared" si="12"/>
        <v>100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100</v>
      </c>
      <c r="AE39" s="142">
        <f t="shared" si="13"/>
        <v>100</v>
      </c>
      <c r="AF39" s="142">
        <f t="shared" si="13"/>
        <v>100</v>
      </c>
      <c r="AG39" s="142">
        <f t="shared" si="13"/>
        <v>100</v>
      </c>
      <c r="AH39" s="142">
        <f t="shared" si="13"/>
        <v>100</v>
      </c>
      <c r="AI39" s="142">
        <f t="shared" si="13"/>
        <v>100</v>
      </c>
      <c r="AJ39" s="142">
        <f t="shared" si="13"/>
        <v>100</v>
      </c>
      <c r="AK39" s="142">
        <f ca="1">IF(AND(AND($AK$3&lt;=B39,B39&lt;=$AK$1),B39&lt;&gt;""),1,0)</f>
        <v>1</v>
      </c>
      <c r="AL39" s="140">
        <f>IF(OR(F39="工事・メンテ（共用可）",F39="要調整"),0.5,1)</f>
        <v>1</v>
      </c>
      <c r="AM39" s="136">
        <v>1</v>
      </c>
    </row>
    <row r="40" spans="1:39">
      <c r="A40" s="155">
        <v>15</v>
      </c>
      <c r="B40" s="149">
        <v>46074</v>
      </c>
      <c r="C40" s="158">
        <v>0</v>
      </c>
      <c r="D40" s="158">
        <v>24</v>
      </c>
      <c r="E40" s="156" t="s">
        <v>28</v>
      </c>
      <c r="F40" s="151" t="s">
        <v>29</v>
      </c>
      <c r="G40" s="159" t="s">
        <v>1</v>
      </c>
      <c r="H40" s="143" t="str">
        <f>IF(OR(G40="中止",G40="取消"),"998",IF(ISNA(MATCH($E40,施設情報!$B$2:$B$96,0)),"999",INDEX(施設情報!$C$2:$C$96,MATCH($E40,施設情報!$B$2:$B$96,0))))</f>
        <v>001</v>
      </c>
      <c r="I40" s="144">
        <f t="shared" si="2"/>
        <v>46074</v>
      </c>
      <c r="J40" s="142" t="str">
        <f t="shared" si="3"/>
        <v>001-46074</v>
      </c>
      <c r="K40" s="142">
        <f t="shared" si="4"/>
        <v>0</v>
      </c>
      <c r="L40" s="142">
        <f t="shared" si="5"/>
        <v>1</v>
      </c>
      <c r="M40" s="142">
        <f t="shared" si="12"/>
        <v>100</v>
      </c>
      <c r="N40" s="142">
        <f t="shared" si="12"/>
        <v>100</v>
      </c>
      <c r="O40" s="142">
        <f t="shared" si="12"/>
        <v>100</v>
      </c>
      <c r="P40" s="142">
        <f t="shared" si="12"/>
        <v>100</v>
      </c>
      <c r="Q40" s="142">
        <f t="shared" si="12"/>
        <v>100</v>
      </c>
      <c r="R40" s="142">
        <f t="shared" si="12"/>
        <v>100</v>
      </c>
      <c r="S40" s="142">
        <f t="shared" si="12"/>
        <v>100</v>
      </c>
      <c r="T40" s="142">
        <f t="shared" si="12"/>
        <v>100</v>
      </c>
      <c r="U40" s="142">
        <f t="shared" si="12"/>
        <v>100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100</v>
      </c>
      <c r="AE40" s="142">
        <f t="shared" si="13"/>
        <v>100</v>
      </c>
      <c r="AF40" s="142">
        <f t="shared" si="13"/>
        <v>100</v>
      </c>
      <c r="AG40" s="142">
        <f t="shared" si="13"/>
        <v>100</v>
      </c>
      <c r="AH40" s="142">
        <f t="shared" si="13"/>
        <v>100</v>
      </c>
      <c r="AI40" s="142">
        <f t="shared" si="13"/>
        <v>100</v>
      </c>
      <c r="AJ40" s="142">
        <f t="shared" si="13"/>
        <v>100</v>
      </c>
      <c r="AK40" s="142">
        <f ca="1">IF(AND(AND($AK$3&lt;=B40,B40&lt;=$AK$1),B40&lt;&gt;""),1,0)</f>
        <v>1</v>
      </c>
      <c r="AL40" s="140">
        <f>IF(OR(F40="工事・メンテ（共用可）",F40="要調整"),0.5,1)</f>
        <v>1</v>
      </c>
      <c r="AM40" s="136">
        <v>1</v>
      </c>
    </row>
    <row r="41" spans="1:39">
      <c r="A41" s="155">
        <v>16</v>
      </c>
      <c r="B41" s="149">
        <v>46075</v>
      </c>
      <c r="C41" s="158">
        <v>0</v>
      </c>
      <c r="D41" s="158">
        <v>24</v>
      </c>
      <c r="E41" s="156" t="s">
        <v>28</v>
      </c>
      <c r="F41" s="151" t="s">
        <v>29</v>
      </c>
      <c r="G41" s="159" t="s">
        <v>1</v>
      </c>
      <c r="H41" s="143" t="str">
        <f>IF(OR(G41="中止",G41="取消"),"998",IF(ISNA(MATCH($E41,施設情報!$B$2:$B$96,0)),"999",INDEX(施設情報!$C$2:$C$96,MATCH($E41,施設情報!$B$2:$B$96,0))))</f>
        <v>001</v>
      </c>
      <c r="I41" s="144">
        <f t="shared" si="2"/>
        <v>46075</v>
      </c>
      <c r="J41" s="142" t="str">
        <f t="shared" si="3"/>
        <v>001-46075</v>
      </c>
      <c r="K41" s="142">
        <f t="shared" si="4"/>
        <v>0</v>
      </c>
      <c r="L41" s="142">
        <f t="shared" si="5"/>
        <v>1</v>
      </c>
      <c r="M41" s="142">
        <f t="shared" si="12"/>
        <v>100</v>
      </c>
      <c r="N41" s="142">
        <f t="shared" si="12"/>
        <v>100</v>
      </c>
      <c r="O41" s="142">
        <f t="shared" si="12"/>
        <v>100</v>
      </c>
      <c r="P41" s="142">
        <f t="shared" si="12"/>
        <v>100</v>
      </c>
      <c r="Q41" s="142">
        <f t="shared" si="12"/>
        <v>100</v>
      </c>
      <c r="R41" s="142">
        <f t="shared" si="12"/>
        <v>100</v>
      </c>
      <c r="S41" s="142">
        <f t="shared" si="12"/>
        <v>100</v>
      </c>
      <c r="T41" s="142">
        <f t="shared" si="12"/>
        <v>100</v>
      </c>
      <c r="U41" s="142">
        <f t="shared" si="12"/>
        <v>100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100</v>
      </c>
      <c r="AE41" s="142">
        <f t="shared" si="13"/>
        <v>100</v>
      </c>
      <c r="AF41" s="142">
        <f t="shared" si="13"/>
        <v>100</v>
      </c>
      <c r="AG41" s="142">
        <f t="shared" si="13"/>
        <v>100</v>
      </c>
      <c r="AH41" s="142">
        <f t="shared" si="13"/>
        <v>100</v>
      </c>
      <c r="AI41" s="142">
        <f t="shared" si="13"/>
        <v>100</v>
      </c>
      <c r="AJ41" s="142">
        <f t="shared" si="13"/>
        <v>100</v>
      </c>
      <c r="AK41" s="142">
        <f ca="1">IF(AND(AND($AK$3&lt;=B41,B41&lt;=$AK$1),B41&lt;&gt;""),1,0)</f>
        <v>1</v>
      </c>
      <c r="AL41" s="140">
        <f>IF(OR(F41="工事・メンテ（共用可）",F41="要調整"),0.5,1)</f>
        <v>1</v>
      </c>
      <c r="AM41" s="136">
        <v>1</v>
      </c>
    </row>
  </sheetData>
  <autoFilter ref="A3:AK41"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41">
    <cfRule type="containsText" dxfId="8" priority="3" operator="containsText" text="浪江">
      <formula>NOT(ISERROR(SEARCH("浪江",E3)))</formula>
    </cfRule>
  </conditionalFormatting>
  <conditionalFormatting sqref="B3:G41">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D83A9943-42D7-42E6-846F-9784D091AB1C}">
      <formula1>0</formula1>
      <formula2>24</formula2>
    </dataValidation>
    <dataValidation type="date" allowBlank="1" showInputMessage="1" showErrorMessage="1" sqref="B3:B41" xr:uid="{3F427994-9753-4046-A997-C94813B03CB3}">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45709</v>
      </c>
      <c r="F2" s="136">
        <f ca="1">WEEKDAY(E2)</f>
        <v>6</v>
      </c>
      <c r="G2" s="136">
        <f ca="1">IF(F2=1,-6,2-F2)</f>
        <v>-4</v>
      </c>
      <c r="H2" s="136">
        <f ca="1">YEAR(TODAY())+1</f>
        <v>2026</v>
      </c>
      <c r="N2" s="141"/>
    </row>
    <row r="3" spans="1:16">
      <c r="A3" s="136">
        <v>2</v>
      </c>
      <c r="B3" s="145">
        <f>B2+7</f>
        <v>46034</v>
      </c>
      <c r="C3" s="145">
        <f t="shared" ref="C3:C54" ca="1" si="0">IF(OR(B3&lt;$E$3,B3&gt;$E$6),"",B3)</f>
        <v>46034</v>
      </c>
      <c r="D3" s="145">
        <v>46034</v>
      </c>
      <c r="E3" s="141">
        <f ca="1">E2+G2</f>
        <v>45705</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46073</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46073</v>
      </c>
      <c r="F6" s="136">
        <f ca="1">WEEKDAY(E6)</f>
        <v>6</v>
      </c>
      <c r="G6" s="136">
        <f ca="1">IF(F6=1,-6,2-F6)</f>
        <v>-4</v>
      </c>
      <c r="H6" s="136" t="s">
        <v>329</v>
      </c>
    </row>
    <row r="7" spans="1:16">
      <c r="A7" s="136">
        <v>6</v>
      </c>
      <c r="B7" s="145">
        <f t="shared" si="1"/>
        <v>46062</v>
      </c>
      <c r="C7" s="145">
        <f t="shared" ca="1" si="0"/>
        <v>46062</v>
      </c>
      <c r="D7" s="145">
        <v>46062</v>
      </c>
      <c r="E7" s="141">
        <f ca="1">E6+G6+6</f>
        <v>46075</v>
      </c>
      <c r="F7" s="136" t="s">
        <v>400</v>
      </c>
    </row>
    <row r="8" spans="1:16">
      <c r="A8" s="136">
        <v>7</v>
      </c>
      <c r="B8" s="145">
        <f t="shared" si="1"/>
        <v>46069</v>
      </c>
      <c r="C8" s="145">
        <f t="shared" ca="1" si="0"/>
        <v>46069</v>
      </c>
      <c r="D8" s="145">
        <v>46069</v>
      </c>
    </row>
    <row r="9" spans="1:16">
      <c r="A9" s="136">
        <v>8</v>
      </c>
      <c r="B9" s="145">
        <f t="shared" si="1"/>
        <v>46076</v>
      </c>
      <c r="C9" s="145" t="str">
        <f t="shared" ca="1" si="0"/>
        <v/>
      </c>
      <c r="D9" s="145" t="s">
        <v>115</v>
      </c>
      <c r="E9" s="136" t="s">
        <v>330</v>
      </c>
    </row>
    <row r="10" spans="1:16">
      <c r="A10" s="136">
        <v>9</v>
      </c>
      <c r="B10" s="145">
        <f t="shared" si="1"/>
        <v>46083</v>
      </c>
      <c r="C10" s="145" t="str">
        <f t="shared" ca="1" si="0"/>
        <v/>
      </c>
      <c r="D10" s="145" t="s">
        <v>115</v>
      </c>
      <c r="E10" s="136" t="s">
        <v>333</v>
      </c>
    </row>
    <row r="11" spans="1:16">
      <c r="A11" s="136">
        <v>10</v>
      </c>
      <c r="B11" s="145">
        <f t="shared" si="1"/>
        <v>46090</v>
      </c>
      <c r="C11" s="145" t="str">
        <f t="shared" ca="1" si="0"/>
        <v/>
      </c>
      <c r="D11" s="145" t="s">
        <v>115</v>
      </c>
    </row>
    <row r="12" spans="1:16">
      <c r="A12" s="136">
        <v>11</v>
      </c>
      <c r="B12" s="145">
        <f t="shared" si="1"/>
        <v>46097</v>
      </c>
      <c r="C12" s="145" t="str">
        <f t="shared" ca="1" si="0"/>
        <v/>
      </c>
      <c r="D12" s="145" t="s">
        <v>115</v>
      </c>
      <c r="E12" s="136" t="s">
        <v>491</v>
      </c>
    </row>
    <row r="13" spans="1:16">
      <c r="A13" s="136">
        <v>12</v>
      </c>
      <c r="B13" s="145">
        <f t="shared" si="1"/>
        <v>46104</v>
      </c>
      <c r="C13" s="145" t="str">
        <f t="shared" ca="1" si="0"/>
        <v/>
      </c>
      <c r="D13" s="145" t="s">
        <v>115</v>
      </c>
    </row>
    <row r="14" spans="1:16">
      <c r="A14" s="136">
        <v>13</v>
      </c>
      <c r="B14" s="145">
        <f t="shared" si="1"/>
        <v>46111</v>
      </c>
      <c r="C14" s="145" t="str">
        <f t="shared" ca="1" si="0"/>
        <v/>
      </c>
      <c r="D14" s="145" t="s">
        <v>115</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2025-02-20T23:43:20Z</dcterms:modified>
</cp:coreProperties>
</file>