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6CCF7BDC-85B9-4FCB-8E92-AE54D034FB76}" xr6:coauthVersionLast="47" xr6:coauthVersionMax="47" xr10:uidLastSave="{00000000-0000-0000-0000-000000000000}"/>
  <workbookProtection workbookAlgorithmName="SHA-512" workbookHashValue="AYv/v9f0vCnEUSu7DbGP1WKj48a+c5ziUqbvkHs28cWSIWvLEu9vlmpVkDWT6uviVbVTvStFw+HGJqyvkXKm9A==" workbookSaltValue="EF2oSPAoyA/6tVPGE3vcew==" workbookSpinCount="100000" lockStructure="1"/>
  <bookViews>
    <workbookView xWindow="-120" yWindow="-120" windowWidth="20730" windowHeight="1104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データ_フィールド施設!$A$3:$AK$424</definedName>
    <definedName name="_xlnm._FilterDatabase" localSheetId="3" hidden="1">データ_研究棟施設!$A$3:$AK$59</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7" i="15" l="1"/>
  <c r="K57" i="15"/>
  <c r="Y57" i="15" s="1"/>
  <c r="I57" i="15"/>
  <c r="H57" i="15"/>
  <c r="L53" i="15"/>
  <c r="K53" i="15"/>
  <c r="M53" i="15" s="1"/>
  <c r="I53" i="15"/>
  <c r="H53" i="15"/>
  <c r="J53" i="15" s="1"/>
  <c r="L49" i="15"/>
  <c r="K49" i="15"/>
  <c r="I49" i="15"/>
  <c r="H49" i="15"/>
  <c r="L52" i="15"/>
  <c r="K52" i="15"/>
  <c r="W52" i="15" s="1"/>
  <c r="I52" i="15"/>
  <c r="H52" i="15"/>
  <c r="J52" i="15" s="1"/>
  <c r="L15" i="15"/>
  <c r="K15" i="15"/>
  <c r="I15" i="15"/>
  <c r="H15" i="15"/>
  <c r="L14" i="15"/>
  <c r="K14" i="15"/>
  <c r="I14" i="15"/>
  <c r="H14" i="15"/>
  <c r="L13" i="15"/>
  <c r="K13" i="15"/>
  <c r="I13" i="15"/>
  <c r="H13" i="15"/>
  <c r="J13" i="15" s="1"/>
  <c r="L12" i="15"/>
  <c r="K12" i="15"/>
  <c r="I12" i="15"/>
  <c r="H12" i="15"/>
  <c r="J12" i="15" s="1"/>
  <c r="L11" i="15"/>
  <c r="K11" i="15"/>
  <c r="I11" i="15"/>
  <c r="H11" i="15"/>
  <c r="J11" i="15" s="1"/>
  <c r="L10" i="15"/>
  <c r="K10" i="15"/>
  <c r="I10" i="15"/>
  <c r="H10" i="15"/>
  <c r="L7" i="15"/>
  <c r="K7" i="15"/>
  <c r="I7" i="15"/>
  <c r="H7" i="15"/>
  <c r="L6" i="15"/>
  <c r="K6" i="15"/>
  <c r="I6" i="15"/>
  <c r="H6" i="15"/>
  <c r="L5" i="15"/>
  <c r="K5" i="15"/>
  <c r="I5" i="15"/>
  <c r="H5" i="15"/>
  <c r="L46" i="15"/>
  <c r="K46" i="15"/>
  <c r="I46" i="15"/>
  <c r="H46" i="15"/>
  <c r="L45" i="15"/>
  <c r="K45" i="15"/>
  <c r="I45" i="15"/>
  <c r="H45" i="15"/>
  <c r="L37" i="15"/>
  <c r="K37" i="15"/>
  <c r="I37" i="15"/>
  <c r="H37" i="15"/>
  <c r="J37" i="15" s="1"/>
  <c r="L36" i="15"/>
  <c r="K36" i="15"/>
  <c r="AG36" i="15" s="1"/>
  <c r="I36" i="15"/>
  <c r="H36" i="15"/>
  <c r="L35" i="15"/>
  <c r="K35" i="15"/>
  <c r="I35" i="15"/>
  <c r="H35" i="15"/>
  <c r="L34" i="15"/>
  <c r="K34" i="15"/>
  <c r="I34" i="15"/>
  <c r="H34" i="15"/>
  <c r="L33" i="15"/>
  <c r="K33" i="15"/>
  <c r="I33" i="15"/>
  <c r="H33" i="15"/>
  <c r="L32" i="15"/>
  <c r="K32" i="15"/>
  <c r="I32" i="15"/>
  <c r="H32" i="15"/>
  <c r="L31" i="15"/>
  <c r="K31" i="15"/>
  <c r="I31" i="15"/>
  <c r="H31" i="15"/>
  <c r="L30" i="15"/>
  <c r="K30" i="15"/>
  <c r="X30" i="15" s="1"/>
  <c r="I30" i="15"/>
  <c r="H30" i="15"/>
  <c r="J30" i="15" s="1"/>
  <c r="L29" i="15"/>
  <c r="K29" i="15"/>
  <c r="I29" i="15"/>
  <c r="H29" i="15"/>
  <c r="L28" i="15"/>
  <c r="K28" i="15"/>
  <c r="S28" i="15" s="1"/>
  <c r="I28" i="15"/>
  <c r="H28" i="15"/>
  <c r="L9" i="15"/>
  <c r="K9" i="15"/>
  <c r="I9" i="15"/>
  <c r="H9" i="15"/>
  <c r="L8" i="15"/>
  <c r="K8" i="15"/>
  <c r="I8" i="15"/>
  <c r="H8" i="15"/>
  <c r="L54" i="15"/>
  <c r="K54" i="15"/>
  <c r="I54" i="15"/>
  <c r="H54" i="15"/>
  <c r="L42" i="15"/>
  <c r="K42" i="15"/>
  <c r="I42" i="15"/>
  <c r="H42" i="15"/>
  <c r="L27" i="15"/>
  <c r="K27" i="15"/>
  <c r="I27" i="15"/>
  <c r="H27" i="15"/>
  <c r="L18" i="15"/>
  <c r="K18" i="15"/>
  <c r="I18" i="15"/>
  <c r="H18"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AL31" i="15"/>
  <c r="AL30" i="15"/>
  <c r="L59" i="15"/>
  <c r="Q59" i="15" s="1"/>
  <c r="K59" i="15"/>
  <c r="I59" i="15"/>
  <c r="H59" i="15"/>
  <c r="AL29" i="15"/>
  <c r="L58" i="15"/>
  <c r="K58" i="15"/>
  <c r="I58" i="15"/>
  <c r="H58" i="15"/>
  <c r="AL28" i="15"/>
  <c r="L56" i="15"/>
  <c r="K56" i="15"/>
  <c r="I56" i="15"/>
  <c r="H56" i="15"/>
  <c r="AL27" i="15"/>
  <c r="L55" i="15"/>
  <c r="K55" i="15"/>
  <c r="I55" i="15"/>
  <c r="H55" i="15"/>
  <c r="AL26" i="15"/>
  <c r="L51" i="15"/>
  <c r="K51" i="15"/>
  <c r="I51" i="15"/>
  <c r="H51" i="15"/>
  <c r="AL25" i="15"/>
  <c r="L50" i="15"/>
  <c r="K50" i="15"/>
  <c r="I50" i="15"/>
  <c r="H50" i="15"/>
  <c r="J50" i="15" s="1"/>
  <c r="AL24" i="15"/>
  <c r="L48" i="15"/>
  <c r="K48" i="15"/>
  <c r="I48" i="15"/>
  <c r="H48" i="15"/>
  <c r="AL23" i="15"/>
  <c r="L47" i="15"/>
  <c r="K47" i="15"/>
  <c r="N47" i="15" s="1"/>
  <c r="I47" i="15"/>
  <c r="H47" i="15"/>
  <c r="J47" i="15" s="1"/>
  <c r="AL22" i="15"/>
  <c r="L44" i="15"/>
  <c r="K44" i="15"/>
  <c r="I44" i="15"/>
  <c r="H44" i="15"/>
  <c r="AL21" i="15"/>
  <c r="L43" i="15"/>
  <c r="K43" i="15"/>
  <c r="I43" i="15"/>
  <c r="H43" i="15"/>
  <c r="AL20" i="15"/>
  <c r="L41" i="15"/>
  <c r="K41" i="15"/>
  <c r="I41" i="15"/>
  <c r="H41" i="15"/>
  <c r="AL19" i="15"/>
  <c r="L40" i="15"/>
  <c r="K40" i="15"/>
  <c r="I40" i="15"/>
  <c r="H40" i="15"/>
  <c r="AL18" i="15"/>
  <c r="L39" i="15"/>
  <c r="K39" i="15"/>
  <c r="I39" i="15"/>
  <c r="H39" i="15"/>
  <c r="AL17" i="15"/>
  <c r="L38" i="15"/>
  <c r="K38" i="15"/>
  <c r="I38" i="15"/>
  <c r="H38" i="15"/>
  <c r="AL16" i="15"/>
  <c r="L26" i="15"/>
  <c r="K26" i="15"/>
  <c r="I26" i="15"/>
  <c r="H26" i="15"/>
  <c r="AL15" i="15"/>
  <c r="L25" i="15"/>
  <c r="K25" i="15"/>
  <c r="I25" i="15"/>
  <c r="H25" i="15"/>
  <c r="J25" i="15" s="1"/>
  <c r="AL14" i="15"/>
  <c r="L24" i="15"/>
  <c r="K24" i="15"/>
  <c r="I24" i="15"/>
  <c r="H24" i="15"/>
  <c r="J24" i="15" s="1"/>
  <c r="AL13" i="15"/>
  <c r="L23" i="15"/>
  <c r="K23" i="15"/>
  <c r="I23" i="15"/>
  <c r="H23" i="15"/>
  <c r="AL12" i="15"/>
  <c r="L22" i="15"/>
  <c r="K22" i="15"/>
  <c r="I22" i="15"/>
  <c r="H22" i="15"/>
  <c r="AL11" i="15"/>
  <c r="L21" i="15"/>
  <c r="K21" i="15"/>
  <c r="I21" i="15"/>
  <c r="H21" i="15"/>
  <c r="AL10" i="15"/>
  <c r="L20" i="15"/>
  <c r="K20" i="15"/>
  <c r="I20" i="15"/>
  <c r="H20" i="15"/>
  <c r="AL9" i="15"/>
  <c r="L19" i="15"/>
  <c r="K19" i="15"/>
  <c r="I19" i="15"/>
  <c r="H19" i="15"/>
  <c r="AL8" i="15"/>
  <c r="L17" i="15"/>
  <c r="K17" i="15"/>
  <c r="W17" i="15" s="1"/>
  <c r="I17" i="15"/>
  <c r="H17" i="15"/>
  <c r="AL7" i="15"/>
  <c r="L16" i="15"/>
  <c r="K16" i="15"/>
  <c r="I16" i="15"/>
  <c r="H16" i="15"/>
  <c r="AL6" i="15"/>
  <c r="AL5" i="15"/>
  <c r="L420" i="7"/>
  <c r="K420" i="7"/>
  <c r="I420" i="7"/>
  <c r="H420" i="7"/>
  <c r="J420" i="7" s="1"/>
  <c r="L418" i="7"/>
  <c r="K418" i="7"/>
  <c r="I418" i="7"/>
  <c r="H418" i="7"/>
  <c r="J418" i="7" s="1"/>
  <c r="L416" i="7"/>
  <c r="K416" i="7"/>
  <c r="I416" i="7"/>
  <c r="H416" i="7"/>
  <c r="L414" i="7"/>
  <c r="K414" i="7"/>
  <c r="AE414" i="7" s="1"/>
  <c r="I414" i="7"/>
  <c r="H414" i="7"/>
  <c r="J414" i="7" s="1"/>
  <c r="L405" i="7"/>
  <c r="AE405" i="7" s="1"/>
  <c r="K405" i="7"/>
  <c r="I405" i="7"/>
  <c r="H405" i="7"/>
  <c r="L390" i="7"/>
  <c r="K390" i="7"/>
  <c r="AG390" i="7" s="1"/>
  <c r="I390" i="7"/>
  <c r="H390" i="7"/>
  <c r="J390" i="7" s="1"/>
  <c r="L381" i="7"/>
  <c r="K381" i="7"/>
  <c r="I381" i="7"/>
  <c r="H381" i="7"/>
  <c r="L372" i="7"/>
  <c r="K372" i="7"/>
  <c r="Q372" i="7" s="1"/>
  <c r="I372" i="7"/>
  <c r="H372" i="7"/>
  <c r="L363" i="7"/>
  <c r="K363" i="7"/>
  <c r="I363" i="7"/>
  <c r="H363" i="7"/>
  <c r="L346" i="7"/>
  <c r="K346" i="7"/>
  <c r="I346" i="7"/>
  <c r="H346" i="7"/>
  <c r="L337" i="7"/>
  <c r="K337" i="7"/>
  <c r="I337" i="7"/>
  <c r="H337" i="7"/>
  <c r="L328" i="7"/>
  <c r="K328" i="7"/>
  <c r="I328" i="7"/>
  <c r="H328" i="7"/>
  <c r="L319" i="7"/>
  <c r="K319" i="7"/>
  <c r="I319" i="7"/>
  <c r="H319" i="7"/>
  <c r="L317" i="7"/>
  <c r="K317" i="7"/>
  <c r="I317" i="7"/>
  <c r="H317" i="7"/>
  <c r="L311" i="7"/>
  <c r="K311" i="7"/>
  <c r="I311" i="7"/>
  <c r="H311" i="7"/>
  <c r="L309" i="7"/>
  <c r="K309" i="7"/>
  <c r="I309" i="7"/>
  <c r="H309" i="7"/>
  <c r="L307" i="7"/>
  <c r="K307" i="7"/>
  <c r="I307" i="7"/>
  <c r="H307" i="7"/>
  <c r="L305" i="7"/>
  <c r="K305" i="7"/>
  <c r="I305" i="7"/>
  <c r="H305" i="7"/>
  <c r="L303" i="7"/>
  <c r="K303" i="7"/>
  <c r="I303" i="7"/>
  <c r="H303" i="7"/>
  <c r="J303" i="7" s="1"/>
  <c r="L413" i="7"/>
  <c r="K413" i="7"/>
  <c r="I413" i="7"/>
  <c r="H413" i="7"/>
  <c r="L412" i="7"/>
  <c r="K412" i="7"/>
  <c r="I412" i="7"/>
  <c r="H412" i="7"/>
  <c r="L411" i="7"/>
  <c r="K411" i="7"/>
  <c r="I411" i="7"/>
  <c r="H411" i="7"/>
  <c r="L410" i="7"/>
  <c r="K410" i="7"/>
  <c r="I410" i="7"/>
  <c r="H410" i="7"/>
  <c r="L409" i="7"/>
  <c r="K409" i="7"/>
  <c r="I409" i="7"/>
  <c r="H409" i="7"/>
  <c r="L408" i="7"/>
  <c r="K408" i="7"/>
  <c r="I408" i="7"/>
  <c r="H408" i="7"/>
  <c r="L407" i="7"/>
  <c r="K407" i="7"/>
  <c r="I407" i="7"/>
  <c r="H407" i="7"/>
  <c r="L404" i="7"/>
  <c r="K404" i="7"/>
  <c r="I404" i="7"/>
  <c r="H404" i="7"/>
  <c r="J404" i="7" s="1"/>
  <c r="L403" i="7"/>
  <c r="K403" i="7"/>
  <c r="T403" i="7" s="1"/>
  <c r="I403" i="7"/>
  <c r="H403" i="7"/>
  <c r="L402" i="7"/>
  <c r="K402" i="7"/>
  <c r="I402" i="7"/>
  <c r="H402" i="7"/>
  <c r="L401" i="7"/>
  <c r="S401" i="7" s="1"/>
  <c r="K401" i="7"/>
  <c r="AC401" i="7" s="1"/>
  <c r="I401" i="7"/>
  <c r="H401" i="7"/>
  <c r="L400" i="7"/>
  <c r="K400" i="7"/>
  <c r="I400" i="7"/>
  <c r="H400" i="7"/>
  <c r="L399" i="7"/>
  <c r="K399" i="7"/>
  <c r="I399" i="7"/>
  <c r="H399" i="7"/>
  <c r="L398" i="7"/>
  <c r="K398" i="7"/>
  <c r="I398" i="7"/>
  <c r="H398" i="7"/>
  <c r="L389" i="7"/>
  <c r="K389" i="7"/>
  <c r="I389" i="7"/>
  <c r="H389" i="7"/>
  <c r="L388" i="7"/>
  <c r="K388" i="7"/>
  <c r="I388" i="7"/>
  <c r="H388" i="7"/>
  <c r="L387" i="7"/>
  <c r="T387" i="7" s="1"/>
  <c r="K387" i="7"/>
  <c r="I387" i="7"/>
  <c r="H387" i="7"/>
  <c r="L386" i="7"/>
  <c r="K386" i="7"/>
  <c r="I386" i="7"/>
  <c r="H386" i="7"/>
  <c r="L385" i="7"/>
  <c r="K385" i="7"/>
  <c r="I385" i="7"/>
  <c r="H385" i="7"/>
  <c r="J385" i="7" s="1"/>
  <c r="L384" i="7"/>
  <c r="K384" i="7"/>
  <c r="I384" i="7"/>
  <c r="H384" i="7"/>
  <c r="L383" i="7"/>
  <c r="K383" i="7"/>
  <c r="I383" i="7"/>
  <c r="H383" i="7"/>
  <c r="L380" i="7"/>
  <c r="K380" i="7"/>
  <c r="I380" i="7"/>
  <c r="H380" i="7"/>
  <c r="L379" i="7"/>
  <c r="K379" i="7"/>
  <c r="I379" i="7"/>
  <c r="H379" i="7"/>
  <c r="L378" i="7"/>
  <c r="K378" i="7"/>
  <c r="I378" i="7"/>
  <c r="H378" i="7"/>
  <c r="J378" i="7" s="1"/>
  <c r="L377" i="7"/>
  <c r="N377" i="7" s="1"/>
  <c r="K377" i="7"/>
  <c r="I377" i="7"/>
  <c r="H377" i="7"/>
  <c r="L376" i="7"/>
  <c r="K376" i="7"/>
  <c r="I376" i="7"/>
  <c r="H376" i="7"/>
  <c r="J376" i="7" s="1"/>
  <c r="L375" i="7"/>
  <c r="K375" i="7"/>
  <c r="I375" i="7"/>
  <c r="H375" i="7"/>
  <c r="L374" i="7"/>
  <c r="K374" i="7"/>
  <c r="I374" i="7"/>
  <c r="H374" i="7"/>
  <c r="L371" i="7"/>
  <c r="K371" i="7"/>
  <c r="I371" i="7"/>
  <c r="H371" i="7"/>
  <c r="U370" i="7"/>
  <c r="L370" i="7"/>
  <c r="K370" i="7"/>
  <c r="I370" i="7"/>
  <c r="H370" i="7"/>
  <c r="L369" i="7"/>
  <c r="K369" i="7"/>
  <c r="V369" i="7" s="1"/>
  <c r="I369" i="7"/>
  <c r="H369" i="7"/>
  <c r="L368" i="7"/>
  <c r="K368" i="7"/>
  <c r="I368" i="7"/>
  <c r="H368" i="7"/>
  <c r="L367" i="7"/>
  <c r="K367" i="7"/>
  <c r="S367" i="7" s="1"/>
  <c r="I367" i="7"/>
  <c r="H367" i="7"/>
  <c r="L366" i="7"/>
  <c r="K366" i="7"/>
  <c r="U366" i="7" s="1"/>
  <c r="I366" i="7"/>
  <c r="H366" i="7"/>
  <c r="L365" i="7"/>
  <c r="K365" i="7"/>
  <c r="I365" i="7"/>
  <c r="H365" i="7"/>
  <c r="L362" i="7"/>
  <c r="K362" i="7"/>
  <c r="I362" i="7"/>
  <c r="H362" i="7"/>
  <c r="L361" i="7"/>
  <c r="K361" i="7"/>
  <c r="I361" i="7"/>
  <c r="H361" i="7"/>
  <c r="L360" i="7"/>
  <c r="K360" i="7"/>
  <c r="I360" i="7"/>
  <c r="H360" i="7"/>
  <c r="L359" i="7"/>
  <c r="K359" i="7"/>
  <c r="I359" i="7"/>
  <c r="H359" i="7"/>
  <c r="L358" i="7"/>
  <c r="K358" i="7"/>
  <c r="I358" i="7"/>
  <c r="H358" i="7"/>
  <c r="L357" i="7"/>
  <c r="K357" i="7"/>
  <c r="I357" i="7"/>
  <c r="H357" i="7"/>
  <c r="L356" i="7"/>
  <c r="K356" i="7"/>
  <c r="I356" i="7"/>
  <c r="H356" i="7"/>
  <c r="L345" i="7"/>
  <c r="K345" i="7"/>
  <c r="T345" i="7" s="1"/>
  <c r="I345" i="7"/>
  <c r="H345" i="7"/>
  <c r="L344" i="7"/>
  <c r="K344" i="7"/>
  <c r="I344" i="7"/>
  <c r="H344" i="7"/>
  <c r="L343" i="7"/>
  <c r="K343" i="7"/>
  <c r="I343" i="7"/>
  <c r="H343" i="7"/>
  <c r="L342" i="7"/>
  <c r="K342" i="7"/>
  <c r="I342" i="7"/>
  <c r="H342" i="7"/>
  <c r="L341" i="7"/>
  <c r="K341" i="7"/>
  <c r="I341" i="7"/>
  <c r="H341" i="7"/>
  <c r="L340" i="7"/>
  <c r="K340" i="7"/>
  <c r="AD340" i="7" s="1"/>
  <c r="I340" i="7"/>
  <c r="H340" i="7"/>
  <c r="L339" i="7"/>
  <c r="K339" i="7"/>
  <c r="AD339" i="7" s="1"/>
  <c r="I339" i="7"/>
  <c r="H339" i="7"/>
  <c r="L336" i="7"/>
  <c r="K336" i="7"/>
  <c r="I336" i="7"/>
  <c r="H336" i="7"/>
  <c r="L335" i="7"/>
  <c r="K335" i="7"/>
  <c r="Q335" i="7" s="1"/>
  <c r="I335" i="7"/>
  <c r="H335" i="7"/>
  <c r="L334" i="7"/>
  <c r="K334" i="7"/>
  <c r="I334" i="7"/>
  <c r="H334" i="7"/>
  <c r="L333" i="7"/>
  <c r="K333" i="7"/>
  <c r="I333" i="7"/>
  <c r="H333" i="7"/>
  <c r="L332" i="7"/>
  <c r="K332" i="7"/>
  <c r="AD332" i="7" s="1"/>
  <c r="I332" i="7"/>
  <c r="H332" i="7"/>
  <c r="L331" i="7"/>
  <c r="K331" i="7"/>
  <c r="I331" i="7"/>
  <c r="H331" i="7"/>
  <c r="L330" i="7"/>
  <c r="K330" i="7"/>
  <c r="I330" i="7"/>
  <c r="H330" i="7"/>
  <c r="L327" i="7"/>
  <c r="K327" i="7"/>
  <c r="I327" i="7"/>
  <c r="H327" i="7"/>
  <c r="L326" i="7"/>
  <c r="K326" i="7"/>
  <c r="Y326" i="7" s="1"/>
  <c r="I326" i="7"/>
  <c r="H326" i="7"/>
  <c r="L325" i="7"/>
  <c r="K325" i="7"/>
  <c r="AF325" i="7" s="1"/>
  <c r="I325" i="7"/>
  <c r="H325" i="7"/>
  <c r="L324" i="7"/>
  <c r="K324" i="7"/>
  <c r="I324" i="7"/>
  <c r="H324" i="7"/>
  <c r="L323" i="7"/>
  <c r="K323" i="7"/>
  <c r="AE323" i="7" s="1"/>
  <c r="I323" i="7"/>
  <c r="H323" i="7"/>
  <c r="L322" i="7"/>
  <c r="K322" i="7"/>
  <c r="AJ322" i="7" s="1"/>
  <c r="I322" i="7"/>
  <c r="H322" i="7"/>
  <c r="L321" i="7"/>
  <c r="K321" i="7"/>
  <c r="I321" i="7"/>
  <c r="H321" i="7"/>
  <c r="L355" i="7"/>
  <c r="K355" i="7"/>
  <c r="AI355" i="7" s="1"/>
  <c r="I355" i="7"/>
  <c r="H355" i="7"/>
  <c r="J355" i="7" s="1"/>
  <c r="L354" i="7"/>
  <c r="K354" i="7"/>
  <c r="I354" i="7"/>
  <c r="H354" i="7"/>
  <c r="L353" i="7"/>
  <c r="K353" i="7"/>
  <c r="I353" i="7"/>
  <c r="H353" i="7"/>
  <c r="L216" i="7"/>
  <c r="K216" i="7"/>
  <c r="I216" i="7"/>
  <c r="H216" i="7"/>
  <c r="L215" i="7"/>
  <c r="K215" i="7"/>
  <c r="I215" i="7"/>
  <c r="H215" i="7"/>
  <c r="L214" i="7"/>
  <c r="K214" i="7"/>
  <c r="I214" i="7"/>
  <c r="H214" i="7"/>
  <c r="L213" i="7"/>
  <c r="K213" i="7"/>
  <c r="I213" i="7"/>
  <c r="H213" i="7"/>
  <c r="L212" i="7"/>
  <c r="K212" i="7"/>
  <c r="I212" i="7"/>
  <c r="H212" i="7"/>
  <c r="L211" i="7"/>
  <c r="K211" i="7"/>
  <c r="I211" i="7"/>
  <c r="H211" i="7"/>
  <c r="L210" i="7"/>
  <c r="K210" i="7"/>
  <c r="I210" i="7"/>
  <c r="H210" i="7"/>
  <c r="J210" i="7" s="1"/>
  <c r="L209" i="7"/>
  <c r="K209" i="7"/>
  <c r="I209" i="7"/>
  <c r="H209" i="7"/>
  <c r="J209" i="7" s="1"/>
  <c r="L208" i="7"/>
  <c r="K208" i="7"/>
  <c r="I208" i="7"/>
  <c r="H208" i="7"/>
  <c r="L207" i="7"/>
  <c r="K207" i="7"/>
  <c r="I207" i="7"/>
  <c r="H207" i="7"/>
  <c r="L206" i="7"/>
  <c r="K206" i="7"/>
  <c r="I206" i="7"/>
  <c r="H206" i="7"/>
  <c r="L205" i="7"/>
  <c r="AE205" i="7" s="1"/>
  <c r="K205" i="7"/>
  <c r="I205" i="7"/>
  <c r="H205" i="7"/>
  <c r="L204" i="7"/>
  <c r="K204" i="7"/>
  <c r="I204" i="7"/>
  <c r="H204" i="7"/>
  <c r="L203" i="7"/>
  <c r="K203" i="7"/>
  <c r="I203" i="7"/>
  <c r="H203" i="7"/>
  <c r="L202" i="7"/>
  <c r="K202" i="7"/>
  <c r="I202" i="7"/>
  <c r="H202" i="7"/>
  <c r="L201" i="7"/>
  <c r="K201" i="7"/>
  <c r="I201" i="7"/>
  <c r="H201" i="7"/>
  <c r="L200" i="7"/>
  <c r="K200" i="7"/>
  <c r="I200" i="7"/>
  <c r="H200" i="7"/>
  <c r="L199" i="7"/>
  <c r="K199" i="7"/>
  <c r="I199" i="7"/>
  <c r="H199" i="7"/>
  <c r="L198" i="7"/>
  <c r="K198" i="7"/>
  <c r="I198" i="7"/>
  <c r="H198" i="7"/>
  <c r="L197" i="7"/>
  <c r="K197" i="7"/>
  <c r="I197" i="7"/>
  <c r="H197" i="7"/>
  <c r="L196" i="7"/>
  <c r="AG196" i="7" s="1"/>
  <c r="K196" i="7"/>
  <c r="I196" i="7"/>
  <c r="H196" i="7"/>
  <c r="L195" i="7"/>
  <c r="K195" i="7"/>
  <c r="AF195" i="7" s="1"/>
  <c r="I195" i="7"/>
  <c r="H195" i="7"/>
  <c r="L194" i="7"/>
  <c r="K194" i="7"/>
  <c r="I194" i="7"/>
  <c r="H194" i="7"/>
  <c r="L193" i="7"/>
  <c r="K193" i="7"/>
  <c r="I193" i="7"/>
  <c r="H193" i="7"/>
  <c r="L192" i="7"/>
  <c r="K192" i="7"/>
  <c r="I192" i="7"/>
  <c r="H192" i="7"/>
  <c r="L191" i="7"/>
  <c r="K191" i="7"/>
  <c r="I191" i="7"/>
  <c r="H191" i="7"/>
  <c r="L190" i="7"/>
  <c r="K190" i="7"/>
  <c r="I190" i="7"/>
  <c r="H190" i="7"/>
  <c r="L189" i="7"/>
  <c r="K189" i="7"/>
  <c r="N189" i="7" s="1"/>
  <c r="I189" i="7"/>
  <c r="H189" i="7"/>
  <c r="L188" i="7"/>
  <c r="K188" i="7"/>
  <c r="I188" i="7"/>
  <c r="H188" i="7"/>
  <c r="L187" i="7"/>
  <c r="K187" i="7"/>
  <c r="I187" i="7"/>
  <c r="H187" i="7"/>
  <c r="L186" i="7"/>
  <c r="K186" i="7"/>
  <c r="I186" i="7"/>
  <c r="H186" i="7"/>
  <c r="L185" i="7"/>
  <c r="K185" i="7"/>
  <c r="I185" i="7"/>
  <c r="H185" i="7"/>
  <c r="L184" i="7"/>
  <c r="U184" i="7" s="1"/>
  <c r="K184" i="7"/>
  <c r="I184" i="7"/>
  <c r="H184" i="7"/>
  <c r="L183" i="7"/>
  <c r="K183" i="7"/>
  <c r="I183" i="7"/>
  <c r="H183" i="7"/>
  <c r="L182" i="7"/>
  <c r="K182" i="7"/>
  <c r="I182" i="7"/>
  <c r="H182" i="7"/>
  <c r="L181" i="7"/>
  <c r="K181" i="7"/>
  <c r="I181" i="7"/>
  <c r="H181" i="7"/>
  <c r="L180" i="7"/>
  <c r="K180" i="7"/>
  <c r="I180" i="7"/>
  <c r="H180" i="7"/>
  <c r="L179" i="7"/>
  <c r="K179" i="7"/>
  <c r="I179" i="7"/>
  <c r="H179" i="7"/>
  <c r="L178" i="7"/>
  <c r="K178" i="7"/>
  <c r="I178" i="7"/>
  <c r="H178" i="7"/>
  <c r="L177" i="7"/>
  <c r="K177" i="7"/>
  <c r="I177" i="7"/>
  <c r="H177" i="7"/>
  <c r="L176" i="7"/>
  <c r="K176" i="7"/>
  <c r="I176" i="7"/>
  <c r="H176" i="7"/>
  <c r="L175" i="7"/>
  <c r="K175" i="7"/>
  <c r="I175" i="7"/>
  <c r="H175" i="7"/>
  <c r="J175" i="7" s="1"/>
  <c r="L174" i="7"/>
  <c r="K174" i="7"/>
  <c r="I174" i="7"/>
  <c r="H174" i="7"/>
  <c r="L173" i="7"/>
  <c r="K173" i="7"/>
  <c r="I173" i="7"/>
  <c r="H173" i="7"/>
  <c r="L172" i="7"/>
  <c r="K172" i="7"/>
  <c r="I172" i="7"/>
  <c r="H172" i="7"/>
  <c r="L171" i="7"/>
  <c r="K171" i="7"/>
  <c r="I171" i="7"/>
  <c r="H171" i="7"/>
  <c r="L170" i="7"/>
  <c r="K170" i="7"/>
  <c r="I170" i="7"/>
  <c r="H170" i="7"/>
  <c r="L169" i="7"/>
  <c r="K169" i="7"/>
  <c r="I169" i="7"/>
  <c r="H169" i="7"/>
  <c r="J169" i="7" s="1"/>
  <c r="L168" i="7"/>
  <c r="K168" i="7"/>
  <c r="I168" i="7"/>
  <c r="H168" i="7"/>
  <c r="L167" i="7"/>
  <c r="K167" i="7"/>
  <c r="I167" i="7"/>
  <c r="H167" i="7"/>
  <c r="J167" i="7" s="1"/>
  <c r="L166" i="7"/>
  <c r="Z166" i="7" s="1"/>
  <c r="K166" i="7"/>
  <c r="I166" i="7"/>
  <c r="H166" i="7"/>
  <c r="L165" i="7"/>
  <c r="K165" i="7"/>
  <c r="AF165" i="7" s="1"/>
  <c r="I165" i="7"/>
  <c r="H165" i="7"/>
  <c r="L164" i="7"/>
  <c r="K164" i="7"/>
  <c r="I164" i="7"/>
  <c r="H164" i="7"/>
  <c r="L163" i="7"/>
  <c r="K163" i="7"/>
  <c r="I163" i="7"/>
  <c r="H163" i="7"/>
  <c r="L162" i="7"/>
  <c r="K162" i="7"/>
  <c r="S162" i="7" s="1"/>
  <c r="I162" i="7"/>
  <c r="H162" i="7"/>
  <c r="L161" i="7"/>
  <c r="K161" i="7"/>
  <c r="I161" i="7"/>
  <c r="H161" i="7"/>
  <c r="L160" i="7"/>
  <c r="K160" i="7"/>
  <c r="AI160" i="7" s="1"/>
  <c r="I160" i="7"/>
  <c r="H160" i="7"/>
  <c r="L159" i="7"/>
  <c r="K159" i="7"/>
  <c r="I159" i="7"/>
  <c r="H159" i="7"/>
  <c r="L158" i="7"/>
  <c r="K158" i="7"/>
  <c r="I158" i="7"/>
  <c r="H158" i="7"/>
  <c r="L157" i="7"/>
  <c r="K157" i="7"/>
  <c r="I157" i="7"/>
  <c r="H157" i="7"/>
  <c r="L156" i="7"/>
  <c r="K156" i="7"/>
  <c r="I156" i="7"/>
  <c r="H156" i="7"/>
  <c r="L155" i="7"/>
  <c r="K155" i="7"/>
  <c r="I155" i="7"/>
  <c r="H155" i="7"/>
  <c r="L297" i="7"/>
  <c r="K297" i="7"/>
  <c r="I297" i="7"/>
  <c r="H297" i="7"/>
  <c r="L296" i="7"/>
  <c r="K296" i="7"/>
  <c r="I296" i="7"/>
  <c r="H296" i="7"/>
  <c r="L295" i="7"/>
  <c r="K295" i="7"/>
  <c r="Q295" i="7" s="1"/>
  <c r="I295" i="7"/>
  <c r="H295" i="7"/>
  <c r="L294" i="7"/>
  <c r="K294" i="7"/>
  <c r="I294" i="7"/>
  <c r="H294" i="7"/>
  <c r="L293" i="7"/>
  <c r="K293" i="7"/>
  <c r="I293" i="7"/>
  <c r="H293" i="7"/>
  <c r="L292" i="7"/>
  <c r="K292" i="7"/>
  <c r="I292" i="7"/>
  <c r="H292" i="7"/>
  <c r="L291" i="7"/>
  <c r="K291" i="7"/>
  <c r="I291" i="7"/>
  <c r="H291" i="7"/>
  <c r="L290" i="7"/>
  <c r="K290" i="7"/>
  <c r="I290" i="7"/>
  <c r="H290" i="7"/>
  <c r="J290" i="7" s="1"/>
  <c r="L289" i="7"/>
  <c r="K289" i="7"/>
  <c r="R289" i="7" s="1"/>
  <c r="I289" i="7"/>
  <c r="H289" i="7"/>
  <c r="L288" i="7"/>
  <c r="K288" i="7"/>
  <c r="I288" i="7"/>
  <c r="H288" i="7"/>
  <c r="L287" i="7"/>
  <c r="K287" i="7"/>
  <c r="AF287" i="7" s="1"/>
  <c r="I287" i="7"/>
  <c r="H287" i="7"/>
  <c r="L286" i="7"/>
  <c r="K286" i="7"/>
  <c r="I286" i="7"/>
  <c r="H286" i="7"/>
  <c r="L285" i="7"/>
  <c r="K285" i="7"/>
  <c r="N285" i="7" s="1"/>
  <c r="I285" i="7"/>
  <c r="H285" i="7"/>
  <c r="J285" i="7" s="1"/>
  <c r="L284" i="7"/>
  <c r="K284" i="7"/>
  <c r="I284" i="7"/>
  <c r="H284" i="7"/>
  <c r="J284" i="7" s="1"/>
  <c r="L283" i="7"/>
  <c r="K283" i="7"/>
  <c r="AB283" i="7" s="1"/>
  <c r="I283" i="7"/>
  <c r="H283" i="7"/>
  <c r="J283" i="7" s="1"/>
  <c r="L282" i="7"/>
  <c r="K282" i="7"/>
  <c r="I282" i="7"/>
  <c r="H282" i="7"/>
  <c r="L281" i="7"/>
  <c r="K281" i="7"/>
  <c r="AH281" i="7" s="1"/>
  <c r="I281" i="7"/>
  <c r="H281" i="7"/>
  <c r="J281" i="7" s="1"/>
  <c r="L280" i="7"/>
  <c r="K280" i="7"/>
  <c r="I280" i="7"/>
  <c r="H280" i="7"/>
  <c r="L279" i="7"/>
  <c r="K279" i="7"/>
  <c r="R279" i="7" s="1"/>
  <c r="I279" i="7"/>
  <c r="H279" i="7"/>
  <c r="L278" i="7"/>
  <c r="K278" i="7"/>
  <c r="I278" i="7"/>
  <c r="H278" i="7"/>
  <c r="L277" i="7"/>
  <c r="K277" i="7"/>
  <c r="I277" i="7"/>
  <c r="H277" i="7"/>
  <c r="L276" i="7"/>
  <c r="K276" i="7"/>
  <c r="I276" i="7"/>
  <c r="H276" i="7"/>
  <c r="L275" i="7"/>
  <c r="K275" i="7"/>
  <c r="I275" i="7"/>
  <c r="H275" i="7"/>
  <c r="L274" i="7"/>
  <c r="K274" i="7"/>
  <c r="I274" i="7"/>
  <c r="H274" i="7"/>
  <c r="J274" i="7" s="1"/>
  <c r="L273" i="7"/>
  <c r="K273" i="7"/>
  <c r="I273" i="7"/>
  <c r="H273" i="7"/>
  <c r="L272" i="7"/>
  <c r="K272" i="7"/>
  <c r="I272" i="7"/>
  <c r="H272" i="7"/>
  <c r="L271" i="7"/>
  <c r="K271" i="7"/>
  <c r="I271" i="7"/>
  <c r="H271" i="7"/>
  <c r="L270" i="7"/>
  <c r="K270" i="7"/>
  <c r="I270" i="7"/>
  <c r="H270" i="7"/>
  <c r="L269" i="7"/>
  <c r="K269" i="7"/>
  <c r="I269" i="7"/>
  <c r="H269" i="7"/>
  <c r="L268" i="7"/>
  <c r="K268" i="7"/>
  <c r="I268" i="7"/>
  <c r="H268" i="7"/>
  <c r="L267" i="7"/>
  <c r="K267" i="7"/>
  <c r="I267" i="7"/>
  <c r="H267" i="7"/>
  <c r="L266" i="7"/>
  <c r="K266" i="7"/>
  <c r="I266" i="7"/>
  <c r="H266" i="7"/>
  <c r="L265" i="7"/>
  <c r="K265" i="7"/>
  <c r="I265" i="7"/>
  <c r="H265" i="7"/>
  <c r="L264" i="7"/>
  <c r="K264" i="7"/>
  <c r="I264" i="7"/>
  <c r="H264" i="7"/>
  <c r="J264" i="7" s="1"/>
  <c r="L263" i="7"/>
  <c r="K263" i="7"/>
  <c r="I263" i="7"/>
  <c r="H263" i="7"/>
  <c r="L262" i="7"/>
  <c r="K262" i="7"/>
  <c r="I262" i="7"/>
  <c r="H262" i="7"/>
  <c r="L261" i="7"/>
  <c r="K261" i="7"/>
  <c r="I261" i="7"/>
  <c r="H261" i="7"/>
  <c r="L260" i="7"/>
  <c r="K260" i="7"/>
  <c r="I260" i="7"/>
  <c r="H260" i="7"/>
  <c r="L259" i="7"/>
  <c r="K259" i="7"/>
  <c r="I259" i="7"/>
  <c r="H259" i="7"/>
  <c r="L258" i="7"/>
  <c r="K258" i="7"/>
  <c r="I258" i="7"/>
  <c r="H258" i="7"/>
  <c r="J258" i="7" s="1"/>
  <c r="L257" i="7"/>
  <c r="K257" i="7"/>
  <c r="AJ257" i="7" s="1"/>
  <c r="I257" i="7"/>
  <c r="H257" i="7"/>
  <c r="J257" i="7" s="1"/>
  <c r="L256" i="7"/>
  <c r="K256" i="7"/>
  <c r="I256" i="7"/>
  <c r="H256" i="7"/>
  <c r="L255" i="7"/>
  <c r="K255" i="7"/>
  <c r="I255" i="7"/>
  <c r="H255" i="7"/>
  <c r="L254" i="7"/>
  <c r="K254" i="7"/>
  <c r="I254" i="7"/>
  <c r="H254" i="7"/>
  <c r="L253" i="7"/>
  <c r="K253" i="7"/>
  <c r="I253" i="7"/>
  <c r="H253" i="7"/>
  <c r="J253" i="7" s="1"/>
  <c r="L252" i="7"/>
  <c r="K252" i="7"/>
  <c r="I252" i="7"/>
  <c r="H252" i="7"/>
  <c r="J252" i="7" s="1"/>
  <c r="L251" i="7"/>
  <c r="K251" i="7"/>
  <c r="I251" i="7"/>
  <c r="H251" i="7"/>
  <c r="L250" i="7"/>
  <c r="K250" i="7"/>
  <c r="I250" i="7"/>
  <c r="H250" i="7"/>
  <c r="L249" i="7"/>
  <c r="K249" i="7"/>
  <c r="I249" i="7"/>
  <c r="H249" i="7"/>
  <c r="L248" i="7"/>
  <c r="K248" i="7"/>
  <c r="I248" i="7"/>
  <c r="H248" i="7"/>
  <c r="L247" i="7"/>
  <c r="K247" i="7"/>
  <c r="U247" i="7" s="1"/>
  <c r="I247" i="7"/>
  <c r="H247" i="7"/>
  <c r="L246" i="7"/>
  <c r="K246" i="7"/>
  <c r="I246" i="7"/>
  <c r="H246" i="7"/>
  <c r="L245" i="7"/>
  <c r="K245" i="7"/>
  <c r="I245" i="7"/>
  <c r="H245" i="7"/>
  <c r="L244" i="7"/>
  <c r="K244" i="7"/>
  <c r="I244" i="7"/>
  <c r="H244" i="7"/>
  <c r="L243" i="7"/>
  <c r="K243" i="7"/>
  <c r="I243" i="7"/>
  <c r="H243" i="7"/>
  <c r="L242" i="7"/>
  <c r="K242" i="7"/>
  <c r="I242" i="7"/>
  <c r="H242" i="7"/>
  <c r="L241" i="7"/>
  <c r="K241" i="7"/>
  <c r="I241" i="7"/>
  <c r="H241" i="7"/>
  <c r="L240" i="7"/>
  <c r="K240" i="7"/>
  <c r="I240" i="7"/>
  <c r="H240" i="7"/>
  <c r="L239" i="7"/>
  <c r="K239" i="7"/>
  <c r="I239" i="7"/>
  <c r="H239" i="7"/>
  <c r="J239" i="7" s="1"/>
  <c r="L238" i="7"/>
  <c r="K238" i="7"/>
  <c r="I238" i="7"/>
  <c r="H238" i="7"/>
  <c r="L237" i="7"/>
  <c r="K237" i="7"/>
  <c r="I237" i="7"/>
  <c r="H237" i="7"/>
  <c r="L236" i="7"/>
  <c r="K236" i="7"/>
  <c r="I236" i="7"/>
  <c r="H236" i="7"/>
  <c r="L235" i="7"/>
  <c r="K235" i="7"/>
  <c r="I235" i="7"/>
  <c r="H235" i="7"/>
  <c r="L234" i="7"/>
  <c r="K234" i="7"/>
  <c r="I234" i="7"/>
  <c r="H234" i="7"/>
  <c r="L233" i="7"/>
  <c r="K233" i="7"/>
  <c r="AI233" i="7" s="1"/>
  <c r="I233" i="7"/>
  <c r="H233" i="7"/>
  <c r="L232" i="7"/>
  <c r="K232" i="7"/>
  <c r="I232" i="7"/>
  <c r="H232" i="7"/>
  <c r="L154" i="7"/>
  <c r="K154" i="7"/>
  <c r="I154" i="7"/>
  <c r="H154" i="7"/>
  <c r="L153" i="7"/>
  <c r="K153" i="7"/>
  <c r="I153" i="7"/>
  <c r="H153" i="7"/>
  <c r="L152" i="7"/>
  <c r="K152" i="7"/>
  <c r="I152" i="7"/>
  <c r="H152" i="7"/>
  <c r="J152" i="7" s="1"/>
  <c r="L88" i="7"/>
  <c r="K88" i="7"/>
  <c r="I88" i="7"/>
  <c r="H88" i="7"/>
  <c r="L87" i="7"/>
  <c r="K87" i="7"/>
  <c r="AC87" i="7" s="1"/>
  <c r="I87" i="7"/>
  <c r="H87" i="7"/>
  <c r="L86" i="7"/>
  <c r="K86" i="7"/>
  <c r="I86" i="7"/>
  <c r="H86" i="7"/>
  <c r="J86" i="7" s="1"/>
  <c r="L85" i="7"/>
  <c r="K85" i="7"/>
  <c r="AE85" i="7" s="1"/>
  <c r="I85" i="7"/>
  <c r="H85" i="7"/>
  <c r="L84" i="7"/>
  <c r="K84" i="7"/>
  <c r="I84" i="7"/>
  <c r="H84" i="7"/>
  <c r="L83" i="7"/>
  <c r="K83" i="7"/>
  <c r="V83" i="7" s="1"/>
  <c r="I83" i="7"/>
  <c r="H83" i="7"/>
  <c r="L82" i="7"/>
  <c r="K82" i="7"/>
  <c r="I82" i="7"/>
  <c r="H82" i="7"/>
  <c r="L81" i="7"/>
  <c r="K81" i="7"/>
  <c r="I81" i="7"/>
  <c r="H81" i="7"/>
  <c r="L80" i="7"/>
  <c r="M80" i="7" s="1"/>
  <c r="K80" i="7"/>
  <c r="I80" i="7"/>
  <c r="H80" i="7"/>
  <c r="J80" i="7" s="1"/>
  <c r="L79" i="7"/>
  <c r="K79" i="7"/>
  <c r="I79" i="7"/>
  <c r="H79" i="7"/>
  <c r="L78" i="7"/>
  <c r="K78" i="7"/>
  <c r="I78" i="7"/>
  <c r="H78" i="7"/>
  <c r="L77" i="7"/>
  <c r="K77" i="7"/>
  <c r="I77" i="7"/>
  <c r="H77" i="7"/>
  <c r="Q76" i="7"/>
  <c r="L76" i="7"/>
  <c r="K76" i="7"/>
  <c r="N76" i="7" s="1"/>
  <c r="I76" i="7"/>
  <c r="H76" i="7"/>
  <c r="L75" i="7"/>
  <c r="K75" i="7"/>
  <c r="I75" i="7"/>
  <c r="H75" i="7"/>
  <c r="L74" i="7"/>
  <c r="K74" i="7"/>
  <c r="U74" i="7" s="1"/>
  <c r="I74" i="7"/>
  <c r="H74" i="7"/>
  <c r="L73" i="7"/>
  <c r="K73" i="7"/>
  <c r="I73" i="7"/>
  <c r="H73" i="7"/>
  <c r="L72" i="7"/>
  <c r="K72" i="7"/>
  <c r="AH72" i="7" s="1"/>
  <c r="I72" i="7"/>
  <c r="H72" i="7"/>
  <c r="L71" i="7"/>
  <c r="K71" i="7"/>
  <c r="I71" i="7"/>
  <c r="H71" i="7"/>
  <c r="L70" i="7"/>
  <c r="K70" i="7"/>
  <c r="I70" i="7"/>
  <c r="H70" i="7"/>
  <c r="L69" i="7"/>
  <c r="K69" i="7"/>
  <c r="I69" i="7"/>
  <c r="H69" i="7"/>
  <c r="L68" i="7"/>
  <c r="K68" i="7"/>
  <c r="Y68" i="7" s="1"/>
  <c r="I68" i="7"/>
  <c r="H68" i="7"/>
  <c r="L67" i="7"/>
  <c r="K67" i="7"/>
  <c r="I67" i="7"/>
  <c r="H67" i="7"/>
  <c r="L66" i="7"/>
  <c r="K66" i="7"/>
  <c r="M66" i="7" s="1"/>
  <c r="I66" i="7"/>
  <c r="H66" i="7"/>
  <c r="L65" i="7"/>
  <c r="K65" i="7"/>
  <c r="I65" i="7"/>
  <c r="H65" i="7"/>
  <c r="L64" i="7"/>
  <c r="K64" i="7"/>
  <c r="I64" i="7"/>
  <c r="H64" i="7"/>
  <c r="L63" i="7"/>
  <c r="K63" i="7"/>
  <c r="I63" i="7"/>
  <c r="H63" i="7"/>
  <c r="L62" i="7"/>
  <c r="K62" i="7"/>
  <c r="I62" i="7"/>
  <c r="H62" i="7"/>
  <c r="L61" i="7"/>
  <c r="K61" i="7"/>
  <c r="I61" i="7"/>
  <c r="H61" i="7"/>
  <c r="L60" i="7"/>
  <c r="K60" i="7"/>
  <c r="I60" i="7"/>
  <c r="H60" i="7"/>
  <c r="L59" i="7"/>
  <c r="K59" i="7"/>
  <c r="AD59" i="7" s="1"/>
  <c r="I59" i="7"/>
  <c r="H59" i="7"/>
  <c r="L58" i="7"/>
  <c r="K58" i="7"/>
  <c r="M58" i="7" s="1"/>
  <c r="I58" i="7"/>
  <c r="H58" i="7"/>
  <c r="J58" i="7" s="1"/>
  <c r="AL424" i="7"/>
  <c r="L57" i="7"/>
  <c r="K57" i="7"/>
  <c r="AB57" i="7" s="1"/>
  <c r="I57" i="7"/>
  <c r="H57" i="7"/>
  <c r="AL423" i="7"/>
  <c r="L56" i="7"/>
  <c r="K56" i="7"/>
  <c r="I56" i="7"/>
  <c r="H56" i="7"/>
  <c r="AL422" i="7"/>
  <c r="L55" i="7"/>
  <c r="K55" i="7"/>
  <c r="I55" i="7"/>
  <c r="H55" i="7"/>
  <c r="AL421" i="7"/>
  <c r="L54" i="7"/>
  <c r="K54" i="7"/>
  <c r="AF54" i="7" s="1"/>
  <c r="I54" i="7"/>
  <c r="H54" i="7"/>
  <c r="AL420" i="7"/>
  <c r="L53" i="7"/>
  <c r="K53" i="7"/>
  <c r="I53" i="7"/>
  <c r="H53" i="7"/>
  <c r="AL419" i="7"/>
  <c r="L52" i="7"/>
  <c r="K52" i="7"/>
  <c r="I52" i="7"/>
  <c r="H52" i="7"/>
  <c r="AL418" i="7"/>
  <c r="L51" i="7"/>
  <c r="AJ51" i="7" s="1"/>
  <c r="K51" i="7"/>
  <c r="I51" i="7"/>
  <c r="H51" i="7"/>
  <c r="AL417" i="7"/>
  <c r="L50" i="7"/>
  <c r="K50" i="7"/>
  <c r="U50" i="7" s="1"/>
  <c r="I50" i="7"/>
  <c r="H50" i="7"/>
  <c r="AL416" i="7"/>
  <c r="L49" i="7"/>
  <c r="K49" i="7"/>
  <c r="I49" i="7"/>
  <c r="H49" i="7"/>
  <c r="AL415" i="7"/>
  <c r="L48" i="7"/>
  <c r="K48" i="7"/>
  <c r="I48" i="7"/>
  <c r="H48" i="7"/>
  <c r="AL414" i="7"/>
  <c r="L47" i="7"/>
  <c r="K47" i="7"/>
  <c r="I47" i="7"/>
  <c r="H47" i="7"/>
  <c r="AL413" i="7"/>
  <c r="L46" i="7"/>
  <c r="K46" i="7"/>
  <c r="I46" i="7"/>
  <c r="H46" i="7"/>
  <c r="AL412" i="7"/>
  <c r="L45" i="7"/>
  <c r="K45" i="7"/>
  <c r="I45" i="7"/>
  <c r="H45" i="7"/>
  <c r="AL411" i="7"/>
  <c r="L44" i="7"/>
  <c r="K44" i="7"/>
  <c r="I44" i="7"/>
  <c r="H44" i="7"/>
  <c r="AL410" i="7"/>
  <c r="L43" i="7"/>
  <c r="K43" i="7"/>
  <c r="I43" i="7"/>
  <c r="H43" i="7"/>
  <c r="AL409" i="7"/>
  <c r="L42" i="7"/>
  <c r="K42" i="7"/>
  <c r="I42" i="7"/>
  <c r="H42" i="7"/>
  <c r="AL408" i="7"/>
  <c r="L41" i="7"/>
  <c r="K41" i="7"/>
  <c r="I41" i="7"/>
  <c r="H41" i="7"/>
  <c r="J41" i="7" s="1"/>
  <c r="AL407" i="7"/>
  <c r="L40" i="7"/>
  <c r="K40" i="7"/>
  <c r="I40" i="7"/>
  <c r="H40" i="7"/>
  <c r="AL406" i="7"/>
  <c r="L39" i="7"/>
  <c r="K39" i="7"/>
  <c r="S39" i="7" s="1"/>
  <c r="I39" i="7"/>
  <c r="H39" i="7"/>
  <c r="AL405" i="7"/>
  <c r="L38" i="7"/>
  <c r="K38" i="7"/>
  <c r="I38" i="7"/>
  <c r="H38" i="7"/>
  <c r="AL404" i="7"/>
  <c r="L37" i="7"/>
  <c r="K37" i="7"/>
  <c r="I37" i="7"/>
  <c r="H37" i="7"/>
  <c r="AL403" i="7"/>
  <c r="L36" i="7"/>
  <c r="K36" i="7"/>
  <c r="I36" i="7"/>
  <c r="H36" i="7"/>
  <c r="AL402" i="7"/>
  <c r="L35" i="7"/>
  <c r="P35" i="7" s="1"/>
  <c r="K35" i="7"/>
  <c r="I35" i="7"/>
  <c r="H35" i="7"/>
  <c r="AL401" i="7"/>
  <c r="L34" i="7"/>
  <c r="K34" i="7"/>
  <c r="O34" i="7" s="1"/>
  <c r="I34" i="7"/>
  <c r="H34" i="7"/>
  <c r="J34" i="7" s="1"/>
  <c r="AL400" i="7"/>
  <c r="L33" i="7"/>
  <c r="K33" i="7"/>
  <c r="I33" i="7"/>
  <c r="H33" i="7"/>
  <c r="AL399" i="7"/>
  <c r="L32" i="7"/>
  <c r="K32" i="7"/>
  <c r="AF32" i="7" s="1"/>
  <c r="I32" i="7"/>
  <c r="H32" i="7"/>
  <c r="AL398" i="7"/>
  <c r="L31" i="7"/>
  <c r="K31" i="7"/>
  <c r="R31" i="7" s="1"/>
  <c r="I31" i="7"/>
  <c r="H31" i="7"/>
  <c r="AL397" i="7"/>
  <c r="L30" i="7"/>
  <c r="K30" i="7"/>
  <c r="I30" i="7"/>
  <c r="H30" i="7"/>
  <c r="AL396" i="7"/>
  <c r="L29" i="7"/>
  <c r="K29" i="7"/>
  <c r="P29" i="7" s="1"/>
  <c r="I29" i="7"/>
  <c r="H29" i="7"/>
  <c r="AL395" i="7"/>
  <c r="L28" i="7"/>
  <c r="K28" i="7"/>
  <c r="Y28" i="7" s="1"/>
  <c r="I28" i="7"/>
  <c r="H28" i="7"/>
  <c r="AL394" i="7"/>
  <c r="L27" i="7"/>
  <c r="K27" i="7"/>
  <c r="X27" i="7" s="1"/>
  <c r="I27" i="7"/>
  <c r="H27" i="7"/>
  <c r="AL393" i="7"/>
  <c r="L26" i="7"/>
  <c r="K26" i="7"/>
  <c r="I26" i="7"/>
  <c r="H26" i="7"/>
  <c r="AL392" i="7"/>
  <c r="L25" i="7"/>
  <c r="K25" i="7"/>
  <c r="I25" i="7"/>
  <c r="H25" i="7"/>
  <c r="AL391" i="7"/>
  <c r="L24" i="7"/>
  <c r="K24" i="7"/>
  <c r="I24" i="7"/>
  <c r="H24" i="7"/>
  <c r="AL390" i="7"/>
  <c r="L23" i="7"/>
  <c r="K23" i="7"/>
  <c r="I23" i="7"/>
  <c r="H23" i="7"/>
  <c r="AL389" i="7"/>
  <c r="L22" i="7"/>
  <c r="Y22" i="7" s="1"/>
  <c r="K22" i="7"/>
  <c r="I22" i="7"/>
  <c r="H22" i="7"/>
  <c r="AL388" i="7"/>
  <c r="AL387" i="7"/>
  <c r="AL386" i="7"/>
  <c r="L424" i="7"/>
  <c r="K424" i="7"/>
  <c r="I424" i="7"/>
  <c r="H424" i="7"/>
  <c r="AL385" i="7"/>
  <c r="L422" i="7"/>
  <c r="K422" i="7"/>
  <c r="I422" i="7"/>
  <c r="H422" i="7"/>
  <c r="AL384" i="7"/>
  <c r="L419" i="7"/>
  <c r="K419" i="7"/>
  <c r="I419" i="7"/>
  <c r="H419" i="7"/>
  <c r="AL383" i="7"/>
  <c r="L417" i="7"/>
  <c r="K417" i="7"/>
  <c r="I417" i="7"/>
  <c r="H417" i="7"/>
  <c r="AL382" i="7"/>
  <c r="L415" i="7"/>
  <c r="O415" i="7" s="1"/>
  <c r="K415" i="7"/>
  <c r="I415" i="7"/>
  <c r="H415" i="7"/>
  <c r="AL381" i="7"/>
  <c r="L406" i="7"/>
  <c r="K406" i="7"/>
  <c r="I406" i="7"/>
  <c r="H406" i="7"/>
  <c r="AL380" i="7"/>
  <c r="L397" i="7"/>
  <c r="K397" i="7"/>
  <c r="I397" i="7"/>
  <c r="H397" i="7"/>
  <c r="AL379" i="7"/>
  <c r="L396" i="7"/>
  <c r="K396" i="7"/>
  <c r="I396" i="7"/>
  <c r="H396" i="7"/>
  <c r="AL378" i="7"/>
  <c r="L394" i="7"/>
  <c r="AF394" i="7" s="1"/>
  <c r="K394" i="7"/>
  <c r="I394" i="7"/>
  <c r="H394" i="7"/>
  <c r="AL377" i="7"/>
  <c r="L392" i="7"/>
  <c r="K392" i="7"/>
  <c r="I392" i="7"/>
  <c r="H392" i="7"/>
  <c r="AL376" i="7"/>
  <c r="L382" i="7"/>
  <c r="K382" i="7"/>
  <c r="I382" i="7"/>
  <c r="H382" i="7"/>
  <c r="AL375" i="7"/>
  <c r="L373" i="7"/>
  <c r="K373" i="7"/>
  <c r="I373" i="7"/>
  <c r="H373" i="7"/>
  <c r="AL374" i="7"/>
  <c r="L364" i="7"/>
  <c r="K364" i="7"/>
  <c r="I364" i="7"/>
  <c r="H364" i="7"/>
  <c r="AL373" i="7"/>
  <c r="L352" i="7"/>
  <c r="K352" i="7"/>
  <c r="I352" i="7"/>
  <c r="H352" i="7"/>
  <c r="AL372" i="7"/>
  <c r="L350" i="7"/>
  <c r="K350" i="7"/>
  <c r="X350" i="7" s="1"/>
  <c r="I350" i="7"/>
  <c r="H350" i="7"/>
  <c r="AL371" i="7"/>
  <c r="L348" i="7"/>
  <c r="K348" i="7"/>
  <c r="I348" i="7"/>
  <c r="H348" i="7"/>
  <c r="AL370" i="7"/>
  <c r="L338" i="7"/>
  <c r="K338" i="7"/>
  <c r="I338" i="7"/>
  <c r="H338" i="7"/>
  <c r="AL369" i="7"/>
  <c r="L329" i="7"/>
  <c r="K329" i="7"/>
  <c r="AG329" i="7" s="1"/>
  <c r="I329" i="7"/>
  <c r="H329" i="7"/>
  <c r="AL368" i="7"/>
  <c r="L320" i="7"/>
  <c r="K320" i="7"/>
  <c r="I320" i="7"/>
  <c r="H320" i="7"/>
  <c r="AL367" i="7"/>
  <c r="L318" i="7"/>
  <c r="P318" i="7" s="1"/>
  <c r="K318" i="7"/>
  <c r="I318" i="7"/>
  <c r="H318" i="7"/>
  <c r="AL366" i="7"/>
  <c r="L316" i="7"/>
  <c r="K316" i="7"/>
  <c r="I316" i="7"/>
  <c r="H316" i="7"/>
  <c r="AL365" i="7"/>
  <c r="L315" i="7"/>
  <c r="K315" i="7"/>
  <c r="I315" i="7"/>
  <c r="H315" i="7"/>
  <c r="AL364" i="7"/>
  <c r="L313" i="7"/>
  <c r="K313" i="7"/>
  <c r="AB313" i="7" s="1"/>
  <c r="I313" i="7"/>
  <c r="H313" i="7"/>
  <c r="AL363" i="7"/>
  <c r="L310" i="7"/>
  <c r="K310" i="7"/>
  <c r="I310" i="7"/>
  <c r="H310" i="7"/>
  <c r="AL362" i="7"/>
  <c r="L308" i="7"/>
  <c r="K308" i="7"/>
  <c r="I308" i="7"/>
  <c r="H308" i="7"/>
  <c r="AL361" i="7"/>
  <c r="L306" i="7"/>
  <c r="K306" i="7"/>
  <c r="I306" i="7"/>
  <c r="H306" i="7"/>
  <c r="AL360" i="7"/>
  <c r="L304" i="7"/>
  <c r="K304" i="7"/>
  <c r="I304" i="7"/>
  <c r="H304" i="7"/>
  <c r="AL359" i="7"/>
  <c r="L302" i="7"/>
  <c r="K302" i="7"/>
  <c r="I302" i="7"/>
  <c r="H302" i="7"/>
  <c r="AL358" i="7"/>
  <c r="L301" i="7"/>
  <c r="K301" i="7"/>
  <c r="I301" i="7"/>
  <c r="H301" i="7"/>
  <c r="AL357" i="7"/>
  <c r="L299" i="7"/>
  <c r="K299" i="7"/>
  <c r="I299" i="7"/>
  <c r="H299" i="7"/>
  <c r="AL356" i="7"/>
  <c r="L231" i="7"/>
  <c r="K231" i="7"/>
  <c r="I231" i="7"/>
  <c r="H231" i="7"/>
  <c r="AL355" i="7"/>
  <c r="L229" i="7"/>
  <c r="K229" i="7"/>
  <c r="I229" i="7"/>
  <c r="H229" i="7"/>
  <c r="J229" i="7" s="1"/>
  <c r="AL354" i="7"/>
  <c r="L228" i="7"/>
  <c r="K228" i="7"/>
  <c r="I228" i="7"/>
  <c r="H228" i="7"/>
  <c r="AL353" i="7"/>
  <c r="L227" i="7"/>
  <c r="K227" i="7"/>
  <c r="I227" i="7"/>
  <c r="H227" i="7"/>
  <c r="AL352" i="7"/>
  <c r="L226" i="7"/>
  <c r="W226" i="7" s="1"/>
  <c r="K226" i="7"/>
  <c r="I226" i="7"/>
  <c r="H226" i="7"/>
  <c r="AL351" i="7"/>
  <c r="L224" i="7"/>
  <c r="K224" i="7"/>
  <c r="I224" i="7"/>
  <c r="H224" i="7"/>
  <c r="AL350" i="7"/>
  <c r="L222" i="7"/>
  <c r="K222" i="7"/>
  <c r="I222" i="7"/>
  <c r="H222" i="7"/>
  <c r="AL349" i="7"/>
  <c r="L220" i="7"/>
  <c r="K220" i="7"/>
  <c r="I220" i="7"/>
  <c r="H220" i="7"/>
  <c r="J220" i="7" s="1"/>
  <c r="AL348" i="7"/>
  <c r="L219" i="7"/>
  <c r="K219" i="7"/>
  <c r="I219" i="7"/>
  <c r="H219" i="7"/>
  <c r="J219" i="7" s="1"/>
  <c r="AL347" i="7"/>
  <c r="L218" i="7"/>
  <c r="K218" i="7"/>
  <c r="I218" i="7"/>
  <c r="H218" i="7"/>
  <c r="J218" i="7" s="1"/>
  <c r="AL346" i="7"/>
  <c r="L217" i="7"/>
  <c r="K217" i="7"/>
  <c r="AF217" i="7" s="1"/>
  <c r="I217" i="7"/>
  <c r="H217" i="7"/>
  <c r="AL345" i="7"/>
  <c r="L151" i="7"/>
  <c r="K151" i="7"/>
  <c r="X151" i="7" s="1"/>
  <c r="I151" i="7"/>
  <c r="H151" i="7"/>
  <c r="AL344" i="7"/>
  <c r="L149" i="7"/>
  <c r="K149" i="7"/>
  <c r="AE149" i="7" s="1"/>
  <c r="I149" i="7"/>
  <c r="H149" i="7"/>
  <c r="J149" i="7" s="1"/>
  <c r="AL343" i="7"/>
  <c r="L147" i="7"/>
  <c r="K147" i="7"/>
  <c r="W147" i="7" s="1"/>
  <c r="I147" i="7"/>
  <c r="H147" i="7"/>
  <c r="AL342" i="7"/>
  <c r="L145" i="7"/>
  <c r="K145" i="7"/>
  <c r="I145" i="7"/>
  <c r="H145" i="7"/>
  <c r="AL341" i="7"/>
  <c r="L134" i="7"/>
  <c r="K134" i="7"/>
  <c r="I134" i="7"/>
  <c r="H134" i="7"/>
  <c r="J134" i="7" s="1"/>
  <c r="AL340" i="7"/>
  <c r="L133" i="7"/>
  <c r="K133" i="7"/>
  <c r="I133" i="7"/>
  <c r="H133" i="7"/>
  <c r="AL339" i="7"/>
  <c r="L131" i="7"/>
  <c r="K131" i="7"/>
  <c r="AH131" i="7" s="1"/>
  <c r="I131" i="7"/>
  <c r="H131" i="7"/>
  <c r="AL338" i="7"/>
  <c r="L130" i="7"/>
  <c r="K130" i="7"/>
  <c r="I130" i="7"/>
  <c r="H130" i="7"/>
  <c r="AL337" i="7"/>
  <c r="L129" i="7"/>
  <c r="K129" i="7"/>
  <c r="I129" i="7"/>
  <c r="H129" i="7"/>
  <c r="AL336" i="7"/>
  <c r="L127" i="7"/>
  <c r="K127" i="7"/>
  <c r="I127" i="7"/>
  <c r="H127" i="7"/>
  <c r="J127" i="7" s="1"/>
  <c r="AL335" i="7"/>
  <c r="L125" i="7"/>
  <c r="K125" i="7"/>
  <c r="I125" i="7"/>
  <c r="H125" i="7"/>
  <c r="AL334" i="7"/>
  <c r="L124" i="7"/>
  <c r="K124" i="7"/>
  <c r="V124" i="7" s="1"/>
  <c r="I124" i="7"/>
  <c r="H124" i="7"/>
  <c r="AL333" i="7"/>
  <c r="L123" i="7"/>
  <c r="K123" i="7"/>
  <c r="I123" i="7"/>
  <c r="H123" i="7"/>
  <c r="AL332" i="7"/>
  <c r="L122" i="7"/>
  <c r="K122" i="7"/>
  <c r="I122" i="7"/>
  <c r="H122" i="7"/>
  <c r="AL331" i="7"/>
  <c r="L121" i="7"/>
  <c r="K121" i="7"/>
  <c r="AH121" i="7" s="1"/>
  <c r="I121" i="7"/>
  <c r="H121" i="7"/>
  <c r="AL330" i="7"/>
  <c r="L120" i="7"/>
  <c r="AE120" i="7" s="1"/>
  <c r="K120" i="7"/>
  <c r="I120" i="7"/>
  <c r="H120" i="7"/>
  <c r="AL329" i="7"/>
  <c r="L118" i="7"/>
  <c r="K118" i="7"/>
  <c r="I118" i="7"/>
  <c r="H118" i="7"/>
  <c r="AL328" i="7"/>
  <c r="L116" i="7"/>
  <c r="K116" i="7"/>
  <c r="I116" i="7"/>
  <c r="H116" i="7"/>
  <c r="AL327" i="7"/>
  <c r="L114" i="7"/>
  <c r="K114" i="7"/>
  <c r="I114" i="7"/>
  <c r="H114" i="7"/>
  <c r="AL326" i="7"/>
  <c r="L113" i="7"/>
  <c r="K113" i="7"/>
  <c r="I113" i="7"/>
  <c r="H113" i="7"/>
  <c r="AL325" i="7"/>
  <c r="L112" i="7"/>
  <c r="K112" i="7"/>
  <c r="I112" i="7"/>
  <c r="H112" i="7"/>
  <c r="J112" i="7" s="1"/>
  <c r="AL324" i="7"/>
  <c r="L111" i="7"/>
  <c r="K111" i="7"/>
  <c r="I111" i="7"/>
  <c r="H111" i="7"/>
  <c r="AL323" i="7"/>
  <c r="L110" i="7"/>
  <c r="K110" i="7"/>
  <c r="I110" i="7"/>
  <c r="H110" i="7"/>
  <c r="AL322" i="7"/>
  <c r="Y108" i="7"/>
  <c r="L108" i="7"/>
  <c r="K108" i="7"/>
  <c r="I108" i="7"/>
  <c r="H108" i="7"/>
  <c r="AL321" i="7"/>
  <c r="L106" i="7"/>
  <c r="K106" i="7"/>
  <c r="AG106" i="7" s="1"/>
  <c r="I106" i="7"/>
  <c r="H106" i="7"/>
  <c r="AL320" i="7"/>
  <c r="L105" i="7"/>
  <c r="K105" i="7"/>
  <c r="I105" i="7"/>
  <c r="H105" i="7"/>
  <c r="AL319" i="7"/>
  <c r="L104" i="7"/>
  <c r="K104" i="7"/>
  <c r="I104" i="7"/>
  <c r="H104" i="7"/>
  <c r="AL318" i="7"/>
  <c r="L102" i="7"/>
  <c r="K102" i="7"/>
  <c r="I102" i="7"/>
  <c r="H102" i="7"/>
  <c r="AL317" i="7"/>
  <c r="L96" i="7"/>
  <c r="K96" i="7"/>
  <c r="I96" i="7"/>
  <c r="H96" i="7"/>
  <c r="AL316" i="7"/>
  <c r="L95" i="7"/>
  <c r="K95" i="7"/>
  <c r="I95" i="7"/>
  <c r="H95" i="7"/>
  <c r="J95" i="7" s="1"/>
  <c r="AL315" i="7"/>
  <c r="L93" i="7"/>
  <c r="K93" i="7"/>
  <c r="I93" i="7"/>
  <c r="H93" i="7"/>
  <c r="AL314" i="7"/>
  <c r="L91" i="7"/>
  <c r="K91" i="7"/>
  <c r="AH91" i="7" s="1"/>
  <c r="I91" i="7"/>
  <c r="H91" i="7"/>
  <c r="AL313" i="7"/>
  <c r="L90" i="7"/>
  <c r="K90" i="7"/>
  <c r="I90" i="7"/>
  <c r="H90" i="7"/>
  <c r="AL312" i="7"/>
  <c r="L89" i="7"/>
  <c r="K89" i="7"/>
  <c r="W89" i="7" s="1"/>
  <c r="I89" i="7"/>
  <c r="H89" i="7"/>
  <c r="AL311" i="7"/>
  <c r="L21" i="7"/>
  <c r="K21" i="7"/>
  <c r="I21" i="7"/>
  <c r="H21" i="7"/>
  <c r="AL310" i="7"/>
  <c r="L19" i="7"/>
  <c r="K19" i="7"/>
  <c r="I19" i="7"/>
  <c r="H19" i="7"/>
  <c r="AL309" i="7"/>
  <c r="L17" i="7"/>
  <c r="K17" i="7"/>
  <c r="I17" i="7"/>
  <c r="H17" i="7"/>
  <c r="AL308" i="7"/>
  <c r="L15" i="7"/>
  <c r="K15" i="7"/>
  <c r="I15" i="7"/>
  <c r="H15" i="7"/>
  <c r="J15" i="7" s="1"/>
  <c r="AL307" i="7"/>
  <c r="L13" i="7"/>
  <c r="K13" i="7"/>
  <c r="I13" i="7"/>
  <c r="H13" i="7"/>
  <c r="AL306" i="7"/>
  <c r="L12" i="7"/>
  <c r="K12" i="7"/>
  <c r="I12" i="7"/>
  <c r="H12" i="7"/>
  <c r="AL305" i="7"/>
  <c r="L7" i="7"/>
  <c r="K7" i="7"/>
  <c r="I7" i="7"/>
  <c r="H7" i="7"/>
  <c r="AL304" i="7"/>
  <c r="L6" i="7"/>
  <c r="K6" i="7"/>
  <c r="I6" i="7"/>
  <c r="H6" i="7"/>
  <c r="AL303" i="7"/>
  <c r="L5" i="7"/>
  <c r="K5" i="7"/>
  <c r="I5" i="7"/>
  <c r="H5" i="7"/>
  <c r="J5" i="7" s="1"/>
  <c r="AL302" i="7"/>
  <c r="AL301" i="7"/>
  <c r="AL300" i="7"/>
  <c r="AL299" i="7"/>
  <c r="AL298" i="7"/>
  <c r="AL297" i="7"/>
  <c r="L351" i="7"/>
  <c r="K351" i="7"/>
  <c r="I351" i="7"/>
  <c r="H351" i="7"/>
  <c r="AL296" i="7"/>
  <c r="L230" i="7"/>
  <c r="K230" i="7"/>
  <c r="I230" i="7"/>
  <c r="H230" i="7"/>
  <c r="AL295" i="7"/>
  <c r="L150" i="7"/>
  <c r="AD150" i="7" s="1"/>
  <c r="K150" i="7"/>
  <c r="I150" i="7"/>
  <c r="H150" i="7"/>
  <c r="AL294" i="7"/>
  <c r="L115" i="7"/>
  <c r="K115" i="7"/>
  <c r="I115" i="7"/>
  <c r="H115" i="7"/>
  <c r="J115" i="7" s="1"/>
  <c r="AL293" i="7"/>
  <c r="L20" i="7"/>
  <c r="K20" i="7"/>
  <c r="I20" i="7"/>
  <c r="H20"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144" i="7"/>
  <c r="K144" i="7"/>
  <c r="I144" i="7"/>
  <c r="H144" i="7"/>
  <c r="AL151" i="7"/>
  <c r="L143" i="7"/>
  <c r="K143" i="7"/>
  <c r="I143" i="7"/>
  <c r="H143" i="7"/>
  <c r="AL150" i="7"/>
  <c r="L142" i="7"/>
  <c r="K142" i="7"/>
  <c r="I142" i="7"/>
  <c r="H142" i="7"/>
  <c r="AL149" i="7"/>
  <c r="L141" i="7"/>
  <c r="K141" i="7"/>
  <c r="I141" i="7"/>
  <c r="H141" i="7"/>
  <c r="AL148" i="7"/>
  <c r="L140" i="7"/>
  <c r="K140" i="7"/>
  <c r="X140" i="7" s="1"/>
  <c r="I140" i="7"/>
  <c r="H140" i="7"/>
  <c r="AL147" i="7"/>
  <c r="L139" i="7"/>
  <c r="K139" i="7"/>
  <c r="I139" i="7"/>
  <c r="H139" i="7"/>
  <c r="AL146" i="7"/>
  <c r="L138" i="7"/>
  <c r="K138" i="7"/>
  <c r="AC138" i="7" s="1"/>
  <c r="I138" i="7"/>
  <c r="H138" i="7"/>
  <c r="AL145" i="7"/>
  <c r="L137" i="7"/>
  <c r="K137" i="7"/>
  <c r="I137" i="7"/>
  <c r="H137" i="7"/>
  <c r="AL144" i="7"/>
  <c r="L136" i="7"/>
  <c r="K136" i="7"/>
  <c r="I136" i="7"/>
  <c r="H136" i="7"/>
  <c r="AL143" i="7"/>
  <c r="L135" i="7"/>
  <c r="K135" i="7"/>
  <c r="I135" i="7"/>
  <c r="H135" i="7"/>
  <c r="AL142" i="7"/>
  <c r="L103" i="7"/>
  <c r="K103" i="7"/>
  <c r="I103" i="7"/>
  <c r="H103" i="7"/>
  <c r="AL141" i="7"/>
  <c r="L101" i="7"/>
  <c r="K101" i="7"/>
  <c r="I101" i="7"/>
  <c r="H101" i="7"/>
  <c r="AL140" i="7"/>
  <c r="L100" i="7"/>
  <c r="K100" i="7"/>
  <c r="I100" i="7"/>
  <c r="H100" i="7"/>
  <c r="J100" i="7" s="1"/>
  <c r="AL139" i="7"/>
  <c r="L99" i="7"/>
  <c r="K99" i="7"/>
  <c r="I99" i="7"/>
  <c r="H99" i="7"/>
  <c r="AL138" i="7"/>
  <c r="L98" i="7"/>
  <c r="K98" i="7"/>
  <c r="I98" i="7"/>
  <c r="H98" i="7"/>
  <c r="AL137" i="7"/>
  <c r="L97" i="7"/>
  <c r="K97" i="7"/>
  <c r="I97" i="7"/>
  <c r="H97" i="7"/>
  <c r="AL136" i="7"/>
  <c r="L11" i="7"/>
  <c r="K11" i="7"/>
  <c r="I11" i="7"/>
  <c r="H11" i="7"/>
  <c r="AL135" i="7"/>
  <c r="L10" i="7"/>
  <c r="K10" i="7"/>
  <c r="I10" i="7"/>
  <c r="H10" i="7"/>
  <c r="AL134" i="7"/>
  <c r="L9" i="7"/>
  <c r="K9" i="7"/>
  <c r="I9" i="7"/>
  <c r="H9" i="7"/>
  <c r="J9" i="7" s="1"/>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L391" i="7"/>
  <c r="K391" i="7"/>
  <c r="I391" i="7"/>
  <c r="H391" i="7"/>
  <c r="AL112" i="7"/>
  <c r="L225" i="7"/>
  <c r="K225" i="7"/>
  <c r="I225" i="7"/>
  <c r="H225" i="7"/>
  <c r="AL111" i="7"/>
  <c r="L132" i="7"/>
  <c r="K132" i="7"/>
  <c r="I132" i="7"/>
  <c r="H132" i="7"/>
  <c r="AL110" i="7"/>
  <c r="L18" i="7"/>
  <c r="K18" i="7"/>
  <c r="I18" i="7"/>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AL31" i="7"/>
  <c r="AL30" i="7"/>
  <c r="L423" i="7"/>
  <c r="K423" i="7"/>
  <c r="I423" i="7"/>
  <c r="H423" i="7"/>
  <c r="AL29" i="7"/>
  <c r="L421" i="7"/>
  <c r="K421" i="7"/>
  <c r="I421" i="7"/>
  <c r="H421" i="7"/>
  <c r="AL28" i="7"/>
  <c r="L395" i="7"/>
  <c r="K395" i="7"/>
  <c r="I395" i="7"/>
  <c r="H395" i="7"/>
  <c r="AL27" i="7"/>
  <c r="L393" i="7"/>
  <c r="K393" i="7"/>
  <c r="I393" i="7"/>
  <c r="H393" i="7"/>
  <c r="AL26" i="7"/>
  <c r="L349" i="7"/>
  <c r="K349" i="7"/>
  <c r="I349" i="7"/>
  <c r="H349" i="7"/>
  <c r="AL25" i="7"/>
  <c r="L347" i="7"/>
  <c r="K347" i="7"/>
  <c r="I347" i="7"/>
  <c r="H347" i="7"/>
  <c r="AL24" i="7"/>
  <c r="L314" i="7"/>
  <c r="K314" i="7"/>
  <c r="I314" i="7"/>
  <c r="H314" i="7"/>
  <c r="AL23" i="7"/>
  <c r="L312" i="7"/>
  <c r="K312" i="7"/>
  <c r="I312" i="7"/>
  <c r="H312" i="7"/>
  <c r="AL22" i="7"/>
  <c r="L300" i="7"/>
  <c r="K300" i="7"/>
  <c r="I300" i="7"/>
  <c r="H300" i="7"/>
  <c r="AL21" i="7"/>
  <c r="L298" i="7"/>
  <c r="K298" i="7"/>
  <c r="I298" i="7"/>
  <c r="H298" i="7"/>
  <c r="AL20" i="7"/>
  <c r="L223" i="7"/>
  <c r="K223" i="7"/>
  <c r="I223" i="7"/>
  <c r="H223" i="7"/>
  <c r="AL19" i="7"/>
  <c r="L221" i="7"/>
  <c r="X221" i="7" s="1"/>
  <c r="K221" i="7"/>
  <c r="I221" i="7"/>
  <c r="H221" i="7"/>
  <c r="AL18" i="7"/>
  <c r="L148" i="7"/>
  <c r="K148" i="7"/>
  <c r="I148" i="7"/>
  <c r="H148" i="7"/>
  <c r="AL17" i="7"/>
  <c r="L146" i="7"/>
  <c r="K146" i="7"/>
  <c r="I146" i="7"/>
  <c r="H146" i="7"/>
  <c r="AL16" i="7"/>
  <c r="L128" i="7"/>
  <c r="K128" i="7"/>
  <c r="I128" i="7"/>
  <c r="H128" i="7"/>
  <c r="J128" i="7" s="1"/>
  <c r="AL15" i="7"/>
  <c r="L126" i="7"/>
  <c r="K126" i="7"/>
  <c r="AH126" i="7" s="1"/>
  <c r="I126" i="7"/>
  <c r="H126" i="7"/>
  <c r="AL14" i="7"/>
  <c r="L119" i="7"/>
  <c r="K119" i="7"/>
  <c r="I119" i="7"/>
  <c r="H119" i="7"/>
  <c r="AL13" i="7"/>
  <c r="L117" i="7"/>
  <c r="K117" i="7"/>
  <c r="I117" i="7"/>
  <c r="H117" i="7"/>
  <c r="AL12" i="7"/>
  <c r="L109" i="7"/>
  <c r="K109" i="7"/>
  <c r="I109" i="7"/>
  <c r="H109" i="7"/>
  <c r="AL11" i="7"/>
  <c r="L107" i="7"/>
  <c r="K107" i="7"/>
  <c r="I107" i="7"/>
  <c r="H107" i="7"/>
  <c r="AL10" i="7"/>
  <c r="L94" i="7"/>
  <c r="K94" i="7"/>
  <c r="I94" i="7"/>
  <c r="H94" i="7"/>
  <c r="AL9" i="7"/>
  <c r="L92" i="7"/>
  <c r="K92" i="7"/>
  <c r="I92" i="7"/>
  <c r="H92" i="7"/>
  <c r="AL8" i="7"/>
  <c r="L16" i="7"/>
  <c r="K16" i="7"/>
  <c r="I16" i="7"/>
  <c r="H16" i="7"/>
  <c r="AL7" i="7"/>
  <c r="L14" i="7"/>
  <c r="K14" i="7"/>
  <c r="I14" i="7"/>
  <c r="H14" i="7"/>
  <c r="AL6" i="7"/>
  <c r="AL5" i="7"/>
  <c r="J21" i="15" l="1"/>
  <c r="U24" i="15"/>
  <c r="U44" i="15"/>
  <c r="Z50" i="15"/>
  <c r="U59" i="15"/>
  <c r="Y37" i="15"/>
  <c r="M39" i="15"/>
  <c r="J41" i="15"/>
  <c r="AE43" i="15"/>
  <c r="W45" i="15"/>
  <c r="AE11" i="7"/>
  <c r="AJ144" i="7"/>
  <c r="AC230" i="7"/>
  <c r="J122" i="7"/>
  <c r="AH130" i="7"/>
  <c r="J217" i="7"/>
  <c r="O26" i="7"/>
  <c r="M48" i="7"/>
  <c r="J64" i="7"/>
  <c r="J68" i="7"/>
  <c r="X269" i="7"/>
  <c r="AJ273" i="7"/>
  <c r="AD190" i="7"/>
  <c r="AC192" i="7"/>
  <c r="AE196" i="7"/>
  <c r="J202" i="7"/>
  <c r="J161" i="7"/>
  <c r="J339" i="7"/>
  <c r="T340" i="7"/>
  <c r="AJ370" i="7"/>
  <c r="N402" i="7"/>
  <c r="Y303" i="7"/>
  <c r="AF307" i="7"/>
  <c r="AG319" i="7"/>
  <c r="AE337" i="7"/>
  <c r="X420" i="7"/>
  <c r="AJ148" i="7"/>
  <c r="J185" i="7"/>
  <c r="J189" i="7"/>
  <c r="U196" i="7"/>
  <c r="AC298" i="7"/>
  <c r="U18" i="7"/>
  <c r="AB135" i="7"/>
  <c r="T19" i="7"/>
  <c r="AC102" i="7"/>
  <c r="J131" i="7"/>
  <c r="J145" i="7"/>
  <c r="M147" i="7"/>
  <c r="J329" i="7"/>
  <c r="AA338" i="7"/>
  <c r="AE28" i="7"/>
  <c r="AF52" i="7"/>
  <c r="J54" i="7"/>
  <c r="W60" i="7"/>
  <c r="AD88" i="7"/>
  <c r="Y153" i="7"/>
  <c r="Y238" i="7"/>
  <c r="AH242" i="7"/>
  <c r="O244" i="7"/>
  <c r="M246" i="7"/>
  <c r="U250" i="7"/>
  <c r="AA276" i="7"/>
  <c r="X278" i="7"/>
  <c r="AE280" i="7"/>
  <c r="AC284" i="7"/>
  <c r="AC286" i="7"/>
  <c r="Z354" i="7"/>
  <c r="J73" i="7"/>
  <c r="J293" i="7"/>
  <c r="AJ175" i="7"/>
  <c r="AJ183" i="7"/>
  <c r="J322" i="7"/>
  <c r="P341" i="7"/>
  <c r="Q100" i="7"/>
  <c r="AF107" i="7"/>
  <c r="J117" i="7"/>
  <c r="J136" i="7"/>
  <c r="P142" i="7"/>
  <c r="AD127" i="7"/>
  <c r="AF151" i="7"/>
  <c r="J226" i="7"/>
  <c r="AE301" i="7"/>
  <c r="AE392" i="7"/>
  <c r="J415" i="7"/>
  <c r="J37" i="7"/>
  <c r="S38" i="7"/>
  <c r="AC43" i="7"/>
  <c r="J45" i="7"/>
  <c r="AD61" i="7"/>
  <c r="V67" i="7"/>
  <c r="Y69" i="7"/>
  <c r="U75" i="7"/>
  <c r="J247" i="7"/>
  <c r="J174" i="7"/>
  <c r="J186" i="7"/>
  <c r="J192" i="7"/>
  <c r="Y197" i="7"/>
  <c r="AG205" i="7"/>
  <c r="J353" i="7"/>
  <c r="J360" i="7"/>
  <c r="J16" i="15"/>
  <c r="J39" i="15"/>
  <c r="Z40" i="15"/>
  <c r="AG27" i="15"/>
  <c r="AD9" i="15"/>
  <c r="J51" i="15"/>
  <c r="M59" i="15"/>
  <c r="J8" i="15"/>
  <c r="V33" i="15"/>
  <c r="AE6" i="15"/>
  <c r="AJ10" i="15"/>
  <c r="AH12" i="15"/>
  <c r="AC14" i="15"/>
  <c r="J15" i="15"/>
  <c r="AC18" i="15"/>
  <c r="Z42" i="15"/>
  <c r="J40" i="15"/>
  <c r="J27" i="15"/>
  <c r="R36" i="15"/>
  <c r="AG11" i="15"/>
  <c r="M15" i="15"/>
  <c r="AE44" i="15"/>
  <c r="J31" i="15"/>
  <c r="J35" i="15"/>
  <c r="J14" i="15"/>
  <c r="V15" i="15"/>
  <c r="Z24" i="15"/>
  <c r="AG25" i="15"/>
  <c r="V41" i="15"/>
  <c r="J44" i="15"/>
  <c r="AC59" i="15"/>
  <c r="AE9" i="15"/>
  <c r="AH33" i="15"/>
  <c r="J10" i="15"/>
  <c r="AD15" i="15"/>
  <c r="AB39" i="15"/>
  <c r="AG48" i="15"/>
  <c r="AB46" i="15"/>
  <c r="J5" i="15"/>
  <c r="AJ21" i="15"/>
  <c r="J23" i="15"/>
  <c r="AC38" i="15"/>
  <c r="AJ47" i="15"/>
  <c r="V20" i="15"/>
  <c r="J26" i="15"/>
  <c r="N40" i="15"/>
  <c r="P44" i="15"/>
  <c r="J55" i="15"/>
  <c r="O18" i="15"/>
  <c r="J28" i="15"/>
  <c r="AG29" i="15"/>
  <c r="AG35" i="15"/>
  <c r="AG5" i="15"/>
  <c r="AE42" i="15"/>
  <c r="AD16" i="15"/>
  <c r="AG20" i="15"/>
  <c r="AH26" i="15"/>
  <c r="AD55" i="15"/>
  <c r="Y42" i="15"/>
  <c r="AD28" i="15"/>
  <c r="X29" i="15"/>
  <c r="Z31" i="15"/>
  <c r="J33" i="15"/>
  <c r="S34" i="15"/>
  <c r="U15" i="15"/>
  <c r="AJ53" i="15"/>
  <c r="O39" i="15"/>
  <c r="AG44" i="15"/>
  <c r="V47" i="15"/>
  <c r="V55" i="15"/>
  <c r="AF59" i="15"/>
  <c r="Y18" i="15"/>
  <c r="M9" i="15"/>
  <c r="AD34" i="15"/>
  <c r="AJ46" i="15"/>
  <c r="X10" i="15"/>
  <c r="AC11" i="15"/>
  <c r="AG53" i="15"/>
  <c r="Q47" i="15"/>
  <c r="Q18" i="15"/>
  <c r="AE21" i="15"/>
  <c r="S39" i="15"/>
  <c r="W44" i="15"/>
  <c r="AF47" i="15"/>
  <c r="AC51" i="15"/>
  <c r="Z55" i="15"/>
  <c r="W59" i="15"/>
  <c r="AG59" i="15"/>
  <c r="T9" i="15"/>
  <c r="R28" i="15"/>
  <c r="U34" i="15"/>
  <c r="N35" i="15"/>
  <c r="J36" i="15"/>
  <c r="AI37" i="15"/>
  <c r="J45" i="15"/>
  <c r="AD10" i="15"/>
  <c r="T13" i="15"/>
  <c r="AI49" i="15"/>
  <c r="N39" i="15"/>
  <c r="AH47" i="15"/>
  <c r="X34" i="15"/>
  <c r="O35" i="15"/>
  <c r="AE10" i="15"/>
  <c r="AF20" i="15"/>
  <c r="O21" i="15"/>
  <c r="Y39" i="15"/>
  <c r="M44" i="15"/>
  <c r="O59" i="15"/>
  <c r="AC28" i="15"/>
  <c r="AG34" i="15"/>
  <c r="P35" i="15"/>
  <c r="P37" i="15"/>
  <c r="AE45" i="15"/>
  <c r="J7" i="15"/>
  <c r="AF10" i="15"/>
  <c r="O49" i="15"/>
  <c r="O53" i="15"/>
  <c r="W39" i="15"/>
  <c r="N20" i="15"/>
  <c r="Z21" i="15"/>
  <c r="M24" i="15"/>
  <c r="J38" i="15"/>
  <c r="AC39" i="15"/>
  <c r="J48" i="15"/>
  <c r="P59" i="15"/>
  <c r="W35" i="15"/>
  <c r="Q37" i="15"/>
  <c r="P46" i="15"/>
  <c r="M10" i="15"/>
  <c r="P49" i="15"/>
  <c r="P53" i="15"/>
  <c r="AJ39" i="15"/>
  <c r="AC35" i="15"/>
  <c r="T37" i="15"/>
  <c r="R46" i="15"/>
  <c r="P10" i="15"/>
  <c r="AH15" i="15"/>
  <c r="V52" i="15"/>
  <c r="W53" i="15"/>
  <c r="AG57" i="15"/>
  <c r="J17" i="15"/>
  <c r="AE19" i="15"/>
  <c r="AH23" i="15"/>
  <c r="AC24" i="15"/>
  <c r="P38" i="15"/>
  <c r="AC44" i="15"/>
  <c r="J59" i="15"/>
  <c r="J29" i="15"/>
  <c r="AF35" i="15"/>
  <c r="X37" i="15"/>
  <c r="AC45" i="15"/>
  <c r="Y46" i="15"/>
  <c r="Q10" i="15"/>
  <c r="AG14" i="15"/>
  <c r="Y53" i="15"/>
  <c r="Q57" i="15"/>
  <c r="AA46" i="15"/>
  <c r="W6" i="15"/>
  <c r="U10" i="15"/>
  <c r="J49" i="15"/>
  <c r="Z53" i="15"/>
  <c r="N16" i="15"/>
  <c r="AD17" i="15"/>
  <c r="M19" i="15"/>
  <c r="AD19" i="15"/>
  <c r="Q20" i="15"/>
  <c r="P21" i="15"/>
  <c r="AC21" i="15"/>
  <c r="AH22" i="15"/>
  <c r="N25" i="15"/>
  <c r="O26" i="15"/>
  <c r="AC26" i="15"/>
  <c r="AB38" i="15"/>
  <c r="AI38" i="15"/>
  <c r="T40" i="15"/>
  <c r="Q44" i="15"/>
  <c r="R47" i="15"/>
  <c r="AI55" i="15"/>
  <c r="AJ55" i="15"/>
  <c r="M55" i="15"/>
  <c r="AH55" i="15"/>
  <c r="J58" i="15"/>
  <c r="AE59" i="15"/>
  <c r="AI42" i="15"/>
  <c r="S42" i="15"/>
  <c r="AC42" i="15"/>
  <c r="O42" i="15"/>
  <c r="AA42" i="15"/>
  <c r="W42" i="15"/>
  <c r="R42" i="15"/>
  <c r="AG42" i="15"/>
  <c r="Q42" i="15"/>
  <c r="AC19" i="15"/>
  <c r="AB26" i="15"/>
  <c r="V16" i="15"/>
  <c r="O17" i="15"/>
  <c r="N19" i="15"/>
  <c r="U20" i="15"/>
  <c r="Q21" i="15"/>
  <c r="AD21" i="15"/>
  <c r="Q26" i="15"/>
  <c r="AE26" i="15"/>
  <c r="M38" i="15"/>
  <c r="AJ38" i="15"/>
  <c r="AC40" i="15"/>
  <c r="N41" i="15"/>
  <c r="AA54" i="15"/>
  <c r="P54" i="15"/>
  <c r="AJ54" i="15"/>
  <c r="AC8" i="15"/>
  <c r="T8" i="15"/>
  <c r="X8" i="15"/>
  <c r="P19" i="15"/>
  <c r="J20" i="15"/>
  <c r="R21" i="15"/>
  <c r="AA22" i="15"/>
  <c r="R26" i="15"/>
  <c r="AI26" i="15"/>
  <c r="N38" i="15"/>
  <c r="AD40" i="15"/>
  <c r="AD41" i="15"/>
  <c r="X47" i="15"/>
  <c r="N55" i="15"/>
  <c r="J56" i="15"/>
  <c r="P42" i="15"/>
  <c r="AI17" i="15"/>
  <c r="AE17" i="15"/>
  <c r="U19" i="15"/>
  <c r="W20" i="15"/>
  <c r="U21" i="15"/>
  <c r="AF21" i="15"/>
  <c r="AJ24" i="15"/>
  <c r="AH24" i="15"/>
  <c r="S26" i="15"/>
  <c r="AJ26" i="15"/>
  <c r="AJ40" i="15"/>
  <c r="AD44" i="15"/>
  <c r="Y44" i="15"/>
  <c r="X44" i="15"/>
  <c r="Z47" i="15"/>
  <c r="AA51" i="15"/>
  <c r="R55" i="15"/>
  <c r="Y54" i="15"/>
  <c r="U32" i="15"/>
  <c r="AI32" i="15"/>
  <c r="S32" i="15"/>
  <c r="AD32" i="15"/>
  <c r="AC32" i="15"/>
  <c r="AB32" i="15"/>
  <c r="R32" i="15"/>
  <c r="Q32" i="15"/>
  <c r="N32" i="15"/>
  <c r="AD38" i="15"/>
  <c r="Z38" i="15"/>
  <c r="J19" i="15"/>
  <c r="V19" i="15"/>
  <c r="AI20" i="15"/>
  <c r="AE20" i="15"/>
  <c r="O20" i="15"/>
  <c r="Y20" i="15"/>
  <c r="AI21" i="15"/>
  <c r="AG21" i="15"/>
  <c r="W21" i="15"/>
  <c r="M21" i="15"/>
  <c r="V21" i="15"/>
  <c r="AH21" i="15"/>
  <c r="T26" i="15"/>
  <c r="S38" i="15"/>
  <c r="AD47" i="15"/>
  <c r="Y48" i="15"/>
  <c r="AJ50" i="15"/>
  <c r="T55" i="15"/>
  <c r="V56" i="15"/>
  <c r="AD56" i="15"/>
  <c r="AD31" i="15"/>
  <c r="T32" i="15"/>
  <c r="AC20" i="15"/>
  <c r="X21" i="15"/>
  <c r="X38" i="15"/>
  <c r="AI31" i="15"/>
  <c r="M31" i="15"/>
  <c r="AB31" i="15"/>
  <c r="AG32" i="15"/>
  <c r="W19" i="15"/>
  <c r="Y26" i="15"/>
  <c r="AC16" i="15"/>
  <c r="AI19" i="15"/>
  <c r="AF19" i="15"/>
  <c r="O19" i="15"/>
  <c r="X19" i="15"/>
  <c r="M20" i="15"/>
  <c r="AD20" i="15"/>
  <c r="N21" i="15"/>
  <c r="Y21" i="15"/>
  <c r="J22" i="15"/>
  <c r="AI23" i="15"/>
  <c r="R24" i="15"/>
  <c r="AB25" i="15"/>
  <c r="X25" i="15"/>
  <c r="AA26" i="15"/>
  <c r="M26" i="15"/>
  <c r="Z26" i="15"/>
  <c r="AA38" i="15"/>
  <c r="AI39" i="15"/>
  <c r="M40" i="15"/>
  <c r="O44" i="15"/>
  <c r="AF44" i="15"/>
  <c r="P47" i="15"/>
  <c r="AG47" i="15"/>
  <c r="Q48" i="15"/>
  <c r="AC55" i="15"/>
  <c r="N56" i="15"/>
  <c r="Y59" i="15"/>
  <c r="AG18" i="15"/>
  <c r="P18" i="15"/>
  <c r="AA18" i="15"/>
  <c r="AI9" i="15"/>
  <c r="W9" i="15"/>
  <c r="Q9" i="15"/>
  <c r="AG9" i="15"/>
  <c r="M18" i="15"/>
  <c r="AD18" i="15"/>
  <c r="J54" i="15"/>
  <c r="Y31" i="15"/>
  <c r="S31" i="15"/>
  <c r="P31" i="15"/>
  <c r="AF31" i="15"/>
  <c r="J34" i="15"/>
  <c r="AA36" i="15"/>
  <c r="X36" i="15"/>
  <c r="U36" i="15"/>
  <c r="S36" i="15"/>
  <c r="AJ33" i="15"/>
  <c r="AF33" i="15"/>
  <c r="W33" i="15"/>
  <c r="U33" i="15"/>
  <c r="O36" i="15"/>
  <c r="S18" i="15"/>
  <c r="U9" i="15"/>
  <c r="AG28" i="15"/>
  <c r="V28" i="15"/>
  <c r="N31" i="15"/>
  <c r="AE33" i="15"/>
  <c r="U45" i="15"/>
  <c r="T45" i="15"/>
  <c r="M45" i="15"/>
  <c r="AD39" i="15"/>
  <c r="AA39" i="15"/>
  <c r="J43" i="15"/>
  <c r="AE47" i="15"/>
  <c r="Y47" i="15"/>
  <c r="AD59" i="15"/>
  <c r="X59" i="15"/>
  <c r="J18" i="15"/>
  <c r="W18" i="15"/>
  <c r="AC9" i="15"/>
  <c r="AJ30" i="15"/>
  <c r="Q31" i="15"/>
  <c r="AA32" i="15"/>
  <c r="S33" i="15"/>
  <c r="T34" i="15"/>
  <c r="AE35" i="15"/>
  <c r="X35" i="15"/>
  <c r="T35" i="15"/>
  <c r="AH35" i="15"/>
  <c r="AD36" i="15"/>
  <c r="AF29" i="15"/>
  <c r="AH46" i="15"/>
  <c r="AG37" i="15"/>
  <c r="J32" i="15"/>
  <c r="O34" i="15"/>
  <c r="AH37" i="15"/>
  <c r="J42" i="15"/>
  <c r="J9" i="15"/>
  <c r="AI35" i="15"/>
  <c r="Y35" i="15"/>
  <c r="O37" i="15"/>
  <c r="AD46" i="15"/>
  <c r="R5" i="15"/>
  <c r="AH5" i="15"/>
  <c r="S6" i="15"/>
  <c r="N10" i="15"/>
  <c r="Y10" i="15"/>
  <c r="R11" i="15"/>
  <c r="AF11" i="15"/>
  <c r="AB13" i="15"/>
  <c r="T14" i="15"/>
  <c r="AJ49" i="15"/>
  <c r="AE49" i="15"/>
  <c r="N53" i="15"/>
  <c r="X53" i="15"/>
  <c r="AH53" i="15"/>
  <c r="R57" i="15"/>
  <c r="U5" i="15"/>
  <c r="V6" i="15"/>
  <c r="O10" i="15"/>
  <c r="AC10" i="15"/>
  <c r="V11" i="15"/>
  <c r="AJ13" i="15"/>
  <c r="U14" i="15"/>
  <c r="N15" i="15"/>
  <c r="AI52" i="15"/>
  <c r="AC52" i="15"/>
  <c r="N49" i="15"/>
  <c r="AF49" i="15"/>
  <c r="V57" i="15"/>
  <c r="V5" i="15"/>
  <c r="J6" i="15"/>
  <c r="AA6" i="15"/>
  <c r="AI11" i="15"/>
  <c r="W11" i="15"/>
  <c r="AH11" i="15"/>
  <c r="AD52" i="15"/>
  <c r="W5" i="15"/>
  <c r="X11" i="15"/>
  <c r="M52" i="15"/>
  <c r="AE52" i="15"/>
  <c r="Q53" i="15"/>
  <c r="AC53" i="15"/>
  <c r="J57" i="15"/>
  <c r="Z57" i="15"/>
  <c r="AJ5" i="15"/>
  <c r="Z5" i="15"/>
  <c r="AI6" i="15"/>
  <c r="N11" i="15"/>
  <c r="Y11" i="15"/>
  <c r="AC15" i="15"/>
  <c r="N52" i="15"/>
  <c r="V49" i="15"/>
  <c r="R53" i="15"/>
  <c r="AD53" i="15"/>
  <c r="AC57" i="15"/>
  <c r="AD57" i="15"/>
  <c r="M5" i="15"/>
  <c r="AC5" i="15"/>
  <c r="V10" i="15"/>
  <c r="AG10" i="15"/>
  <c r="O11" i="15"/>
  <c r="Z11" i="15"/>
  <c r="O52" i="15"/>
  <c r="W49" i="15"/>
  <c r="U53" i="15"/>
  <c r="AE53" i="15"/>
  <c r="N5" i="15"/>
  <c r="AD5" i="15"/>
  <c r="N6" i="15"/>
  <c r="W10" i="15"/>
  <c r="P11" i="15"/>
  <c r="AD11" i="15"/>
  <c r="S13" i="15"/>
  <c r="AJ14" i="15"/>
  <c r="AG15" i="15"/>
  <c r="U52" i="15"/>
  <c r="X49" i="15"/>
  <c r="V53" i="15"/>
  <c r="AF53" i="15"/>
  <c r="N57" i="15"/>
  <c r="AH57" i="15"/>
  <c r="O5" i="15"/>
  <c r="AE5" i="15"/>
  <c r="O6" i="15"/>
  <c r="Q11" i="15"/>
  <c r="AE11" i="15"/>
  <c r="M14" i="15"/>
  <c r="AD49" i="15"/>
  <c r="T23" i="15"/>
  <c r="AB43" i="15"/>
  <c r="AB50" i="15"/>
  <c r="U58" i="15"/>
  <c r="M58" i="15"/>
  <c r="AH58" i="15"/>
  <c r="Z58" i="15"/>
  <c r="R58" i="15"/>
  <c r="AG58" i="15"/>
  <c r="Y58" i="15"/>
  <c r="Q58" i="15"/>
  <c r="O16" i="15"/>
  <c r="W16" i="15"/>
  <c r="AE16" i="15"/>
  <c r="P17" i="15"/>
  <c r="X17" i="15"/>
  <c r="AF17" i="15"/>
  <c r="Q19" i="15"/>
  <c r="Y19" i="15"/>
  <c r="AG19" i="15"/>
  <c r="R20" i="15"/>
  <c r="Z20" i="15"/>
  <c r="AH20" i="15"/>
  <c r="S21" i="15"/>
  <c r="AA21" i="15"/>
  <c r="T22" i="15"/>
  <c r="AB22" i="15"/>
  <c r="AJ22" i="15"/>
  <c r="M23" i="15"/>
  <c r="U23" i="15"/>
  <c r="AC23" i="15"/>
  <c r="N24" i="15"/>
  <c r="V24" i="15"/>
  <c r="AD24" i="15"/>
  <c r="P25" i="15"/>
  <c r="Y25" i="15"/>
  <c r="AH25" i="15"/>
  <c r="AF26" i="15"/>
  <c r="X26" i="15"/>
  <c r="P26" i="15"/>
  <c r="AD26" i="15"/>
  <c r="V26" i="15"/>
  <c r="N26" i="15"/>
  <c r="U26" i="15"/>
  <c r="AG26" i="15"/>
  <c r="T38" i="15"/>
  <c r="T39" i="15"/>
  <c r="U40" i="15"/>
  <c r="O41" i="15"/>
  <c r="AE41" i="15"/>
  <c r="N43" i="15"/>
  <c r="AD43" i="15"/>
  <c r="R48" i="15"/>
  <c r="AH48" i="15"/>
  <c r="P50" i="15"/>
  <c r="AF50" i="15"/>
  <c r="AB51" i="15"/>
  <c r="U55" i="15"/>
  <c r="O56" i="15"/>
  <c r="AE56" i="15"/>
  <c r="N58" i="15"/>
  <c r="AD58" i="15"/>
  <c r="P16" i="15"/>
  <c r="X16" i="15"/>
  <c r="AF16" i="15"/>
  <c r="Q17" i="15"/>
  <c r="Y17" i="15"/>
  <c r="AG17" i="15"/>
  <c r="R19" i="15"/>
  <c r="Z19" i="15"/>
  <c r="AH19" i="15"/>
  <c r="S20" i="15"/>
  <c r="AA20" i="15"/>
  <c r="T21" i="15"/>
  <c r="AB21" i="15"/>
  <c r="M22" i="15"/>
  <c r="U22" i="15"/>
  <c r="AC22" i="15"/>
  <c r="N23" i="15"/>
  <c r="V23" i="15"/>
  <c r="AD23" i="15"/>
  <c r="O24" i="15"/>
  <c r="W24" i="15"/>
  <c r="AE24" i="15"/>
  <c r="Q25" i="15"/>
  <c r="Z25" i="15"/>
  <c r="AI25" i="15"/>
  <c r="W26" i="15"/>
  <c r="AG38" i="15"/>
  <c r="Y38" i="15"/>
  <c r="Q38" i="15"/>
  <c r="AE38" i="15"/>
  <c r="W38" i="15"/>
  <c r="O38" i="15"/>
  <c r="U38" i="15"/>
  <c r="AF38" i="15"/>
  <c r="AH39" i="15"/>
  <c r="Z39" i="15"/>
  <c r="R39" i="15"/>
  <c r="AF39" i="15"/>
  <c r="X39" i="15"/>
  <c r="P39" i="15"/>
  <c r="U39" i="15"/>
  <c r="AE39" i="15"/>
  <c r="V40" i="15"/>
  <c r="S41" i="15"/>
  <c r="AI41" i="15"/>
  <c r="O43" i="15"/>
  <c r="S48" i="15"/>
  <c r="AI48" i="15"/>
  <c r="R50" i="15"/>
  <c r="AH50" i="15"/>
  <c r="M51" i="15"/>
  <c r="S56" i="15"/>
  <c r="AI56" i="15"/>
  <c r="O58" i="15"/>
  <c r="AE58" i="15"/>
  <c r="AH43" i="15"/>
  <c r="Z43" i="15"/>
  <c r="R43" i="15"/>
  <c r="AG43" i="15"/>
  <c r="Y43" i="15"/>
  <c r="Q43" i="15"/>
  <c r="AH51" i="15"/>
  <c r="Z51" i="15"/>
  <c r="R51" i="15"/>
  <c r="AF51" i="15"/>
  <c r="X51" i="15"/>
  <c r="P51" i="15"/>
  <c r="AE51" i="15"/>
  <c r="W51" i="15"/>
  <c r="O51" i="15"/>
  <c r="AD51" i="15"/>
  <c r="V51" i="15"/>
  <c r="N51" i="15"/>
  <c r="Q16" i="15"/>
  <c r="Y16" i="15"/>
  <c r="AG16" i="15"/>
  <c r="R17" i="15"/>
  <c r="Z17" i="15"/>
  <c r="AH17" i="15"/>
  <c r="S19" i="15"/>
  <c r="AA19" i="15"/>
  <c r="T20" i="15"/>
  <c r="AB20" i="15"/>
  <c r="AJ20" i="15"/>
  <c r="N22" i="15"/>
  <c r="V22" i="15"/>
  <c r="AD22" i="15"/>
  <c r="O23" i="15"/>
  <c r="W23" i="15"/>
  <c r="AE23" i="15"/>
  <c r="P24" i="15"/>
  <c r="X24" i="15"/>
  <c r="AF24" i="15"/>
  <c r="R25" i="15"/>
  <c r="AA25" i="15"/>
  <c r="AJ25" i="15"/>
  <c r="V38" i="15"/>
  <c r="AH38" i="15"/>
  <c r="V39" i="15"/>
  <c r="AG39" i="15"/>
  <c r="AI40" i="15"/>
  <c r="U41" i="15"/>
  <c r="P43" i="15"/>
  <c r="AF43" i="15"/>
  <c r="W48" i="15"/>
  <c r="S50" i="15"/>
  <c r="AI50" i="15"/>
  <c r="Q51" i="15"/>
  <c r="AG51" i="15"/>
  <c r="U56" i="15"/>
  <c r="P58" i="15"/>
  <c r="AF58" i="15"/>
  <c r="AB58" i="15"/>
  <c r="R16" i="15"/>
  <c r="Z16" i="15"/>
  <c r="AH16" i="15"/>
  <c r="S17" i="15"/>
  <c r="AA17" i="15"/>
  <c r="T19" i="15"/>
  <c r="AB19" i="15"/>
  <c r="AJ19" i="15"/>
  <c r="O22" i="15"/>
  <c r="W22" i="15"/>
  <c r="AE22" i="15"/>
  <c r="P23" i="15"/>
  <c r="X23" i="15"/>
  <c r="AF23" i="15"/>
  <c r="Q24" i="15"/>
  <c r="Y24" i="15"/>
  <c r="AG24" i="15"/>
  <c r="S25" i="15"/>
  <c r="AF40" i="15"/>
  <c r="X40" i="15"/>
  <c r="P40" i="15"/>
  <c r="AE40" i="15"/>
  <c r="W40" i="15"/>
  <c r="O40" i="15"/>
  <c r="AB40" i="15"/>
  <c r="T43" i="15"/>
  <c r="AJ43" i="15"/>
  <c r="T50" i="15"/>
  <c r="S51" i="15"/>
  <c r="AI51" i="15"/>
  <c r="AF55" i="15"/>
  <c r="X55" i="15"/>
  <c r="P55" i="15"/>
  <c r="AE55" i="15"/>
  <c r="W55" i="15"/>
  <c r="O55" i="15"/>
  <c r="AB55" i="15"/>
  <c r="T58" i="15"/>
  <c r="AJ58" i="15"/>
  <c r="S22" i="15"/>
  <c r="AJ23" i="15"/>
  <c r="S16" i="15"/>
  <c r="AA16" i="15"/>
  <c r="AI16" i="15"/>
  <c r="T17" i="15"/>
  <c r="AB17" i="15"/>
  <c r="AJ17" i="15"/>
  <c r="P22" i="15"/>
  <c r="X22" i="15"/>
  <c r="AF22" i="15"/>
  <c r="Q23" i="15"/>
  <c r="Y23" i="15"/>
  <c r="AG23" i="15"/>
  <c r="AE25" i="15"/>
  <c r="W25" i="15"/>
  <c r="O25" i="15"/>
  <c r="T25" i="15"/>
  <c r="AC25" i="15"/>
  <c r="AJ41" i="15"/>
  <c r="AB41" i="15"/>
  <c r="T41" i="15"/>
  <c r="AH41" i="15"/>
  <c r="Z41" i="15"/>
  <c r="R41" i="15"/>
  <c r="AG41" i="15"/>
  <c r="Y41" i="15"/>
  <c r="Q41" i="15"/>
  <c r="AF41" i="15"/>
  <c r="X41" i="15"/>
  <c r="P41" i="15"/>
  <c r="W41" i="15"/>
  <c r="V43" i="15"/>
  <c r="AF48" i="15"/>
  <c r="X48" i="15"/>
  <c r="P48" i="15"/>
  <c r="AD48" i="15"/>
  <c r="V48" i="15"/>
  <c r="N48" i="15"/>
  <c r="AC48" i="15"/>
  <c r="U48" i="15"/>
  <c r="M48" i="15"/>
  <c r="AJ48" i="15"/>
  <c r="AB48" i="15"/>
  <c r="T48" i="15"/>
  <c r="Z48" i="15"/>
  <c r="X50" i="15"/>
  <c r="T51" i="15"/>
  <c r="AJ51" i="15"/>
  <c r="AJ56" i="15"/>
  <c r="AB56" i="15"/>
  <c r="T56" i="15"/>
  <c r="AH56" i="15"/>
  <c r="Z56" i="15"/>
  <c r="R56" i="15"/>
  <c r="AG56" i="15"/>
  <c r="Y56" i="15"/>
  <c r="Q56" i="15"/>
  <c r="AF56" i="15"/>
  <c r="X56" i="15"/>
  <c r="P56" i="15"/>
  <c r="W56" i="15"/>
  <c r="V58" i="15"/>
  <c r="AI22" i="15"/>
  <c r="AB23" i="15"/>
  <c r="T16" i="15"/>
  <c r="AB16" i="15"/>
  <c r="AJ16" i="15"/>
  <c r="M17" i="15"/>
  <c r="U17" i="15"/>
  <c r="AC17" i="15"/>
  <c r="Q22" i="15"/>
  <c r="Y22" i="15"/>
  <c r="AG22" i="15"/>
  <c r="R23" i="15"/>
  <c r="Z23" i="15"/>
  <c r="S24" i="15"/>
  <c r="AA24" i="15"/>
  <c r="AI24" i="15"/>
  <c r="U25" i="15"/>
  <c r="AD25" i="15"/>
  <c r="AA41" i="15"/>
  <c r="W43" i="15"/>
  <c r="AA48" i="15"/>
  <c r="U51" i="15"/>
  <c r="AA56" i="15"/>
  <c r="W58" i="15"/>
  <c r="M16" i="15"/>
  <c r="U16" i="15"/>
  <c r="N17" i="15"/>
  <c r="V17" i="15"/>
  <c r="P20" i="15"/>
  <c r="X20" i="15"/>
  <c r="R22" i="15"/>
  <c r="Z22" i="15"/>
  <c r="S23" i="15"/>
  <c r="AA23" i="15"/>
  <c r="T24" i="15"/>
  <c r="AB24" i="15"/>
  <c r="M25" i="15"/>
  <c r="V25" i="15"/>
  <c r="AF25" i="15"/>
  <c r="R38" i="15"/>
  <c r="Q39" i="15"/>
  <c r="R40" i="15"/>
  <c r="AH40" i="15"/>
  <c r="M41" i="15"/>
  <c r="AC41" i="15"/>
  <c r="AC43" i="15"/>
  <c r="X43" i="15"/>
  <c r="O48" i="15"/>
  <c r="AE48" i="15"/>
  <c r="AG50" i="15"/>
  <c r="Y50" i="15"/>
  <c r="Q50" i="15"/>
  <c r="AE50" i="15"/>
  <c r="W50" i="15"/>
  <c r="O50" i="15"/>
  <c r="AD50" i="15"/>
  <c r="V50" i="15"/>
  <c r="N50" i="15"/>
  <c r="AC50" i="15"/>
  <c r="U50" i="15"/>
  <c r="M50" i="15"/>
  <c r="AA50" i="15"/>
  <c r="Y51" i="15"/>
  <c r="M56" i="15"/>
  <c r="AC56" i="15"/>
  <c r="AC58" i="15"/>
  <c r="X58" i="15"/>
  <c r="R44" i="15"/>
  <c r="Z44" i="15"/>
  <c r="AH44" i="15"/>
  <c r="S47" i="15"/>
  <c r="AA47" i="15"/>
  <c r="AI47" i="15"/>
  <c r="R59" i="15"/>
  <c r="Z59" i="15"/>
  <c r="AH59" i="15"/>
  <c r="S44" i="15"/>
  <c r="AA44" i="15"/>
  <c r="AI44" i="15"/>
  <c r="T47" i="15"/>
  <c r="AB47" i="15"/>
  <c r="S59" i="15"/>
  <c r="AA59" i="15"/>
  <c r="AI59" i="15"/>
  <c r="Q40" i="15"/>
  <c r="Y40" i="15"/>
  <c r="AG40" i="15"/>
  <c r="S43" i="15"/>
  <c r="AA43" i="15"/>
  <c r="AI43" i="15"/>
  <c r="T44" i="15"/>
  <c r="AB44" i="15"/>
  <c r="AJ44" i="15"/>
  <c r="M47" i="15"/>
  <c r="U47" i="15"/>
  <c r="AC47" i="15"/>
  <c r="Q55" i="15"/>
  <c r="Y55" i="15"/>
  <c r="AG55" i="15"/>
  <c r="S58" i="15"/>
  <c r="AA58" i="15"/>
  <c r="AI58" i="15"/>
  <c r="T59" i="15"/>
  <c r="AB59" i="15"/>
  <c r="AJ59" i="15"/>
  <c r="S40" i="15"/>
  <c r="AA40" i="15"/>
  <c r="M43" i="15"/>
  <c r="U43" i="15"/>
  <c r="N44" i="15"/>
  <c r="V44" i="15"/>
  <c r="O47" i="15"/>
  <c r="W47" i="15"/>
  <c r="S55" i="15"/>
  <c r="AA55" i="15"/>
  <c r="N59" i="15"/>
  <c r="V59" i="15"/>
  <c r="AH27" i="15"/>
  <c r="X27" i="15"/>
  <c r="N27" i="15"/>
  <c r="AF27" i="15"/>
  <c r="V27" i="15"/>
  <c r="AE27" i="15"/>
  <c r="T27" i="15"/>
  <c r="AD27" i="15"/>
  <c r="R27" i="15"/>
  <c r="AB27" i="15"/>
  <c r="Q27" i="15"/>
  <c r="Z27" i="15"/>
  <c r="P27" i="15"/>
  <c r="Y27" i="15"/>
  <c r="W27" i="15"/>
  <c r="O27" i="15"/>
  <c r="AJ27" i="15"/>
  <c r="AE54" i="15"/>
  <c r="W54" i="15"/>
  <c r="O54" i="15"/>
  <c r="AD54" i="15"/>
  <c r="V54" i="15"/>
  <c r="N54" i="15"/>
  <c r="AC54" i="15"/>
  <c r="U54" i="15"/>
  <c r="M54" i="15"/>
  <c r="Z54" i="15"/>
  <c r="AI54" i="15"/>
  <c r="X54" i="15"/>
  <c r="AH54" i="15"/>
  <c r="T54" i="15"/>
  <c r="AG54" i="15"/>
  <c r="S54" i="15"/>
  <c r="AF54" i="15"/>
  <c r="R54" i="15"/>
  <c r="AB54" i="15"/>
  <c r="Q54" i="15"/>
  <c r="AJ29" i="15"/>
  <c r="Z30" i="15"/>
  <c r="AH8" i="15"/>
  <c r="Z8" i="15"/>
  <c r="R8" i="15"/>
  <c r="AF8" i="15"/>
  <c r="W8" i="15"/>
  <c r="N8" i="15"/>
  <c r="AB8" i="15"/>
  <c r="Q8" i="15"/>
  <c r="AA8" i="15"/>
  <c r="P8" i="15"/>
  <c r="AJ8" i="15"/>
  <c r="Y8" i="15"/>
  <c r="O8" i="15"/>
  <c r="AG8" i="15"/>
  <c r="V8" i="15"/>
  <c r="AD8" i="15"/>
  <c r="AB30" i="15"/>
  <c r="AE8" i="15"/>
  <c r="AJ18" i="15"/>
  <c r="AB18" i="15"/>
  <c r="T18" i="15"/>
  <c r="AH18" i="15"/>
  <c r="Z18" i="15"/>
  <c r="R18" i="15"/>
  <c r="U18" i="15"/>
  <c r="AE18" i="15"/>
  <c r="M8" i="15"/>
  <c r="AI8" i="15"/>
  <c r="T29" i="15"/>
  <c r="V18" i="15"/>
  <c r="AF18" i="15"/>
  <c r="AC27" i="15"/>
  <c r="AD42" i="15"/>
  <c r="V42" i="15"/>
  <c r="N42" i="15"/>
  <c r="AJ42" i="15"/>
  <c r="AB42" i="15"/>
  <c r="T42" i="15"/>
  <c r="U42" i="15"/>
  <c r="AF42" i="15"/>
  <c r="S8" i="15"/>
  <c r="V29" i="15"/>
  <c r="AD30" i="15"/>
  <c r="V30" i="15"/>
  <c r="N30" i="15"/>
  <c r="AH30" i="15"/>
  <c r="Y30" i="15"/>
  <c r="P30" i="15"/>
  <c r="AF30" i="15"/>
  <c r="W30" i="15"/>
  <c r="M30" i="15"/>
  <c r="AI30" i="15"/>
  <c r="U30" i="15"/>
  <c r="AG30" i="15"/>
  <c r="T30" i="15"/>
  <c r="AE30" i="15"/>
  <c r="S30" i="15"/>
  <c r="AC30" i="15"/>
  <c r="R30" i="15"/>
  <c r="AA30" i="15"/>
  <c r="O30" i="15"/>
  <c r="N18" i="15"/>
  <c r="X18" i="15"/>
  <c r="AI18" i="15"/>
  <c r="M42" i="15"/>
  <c r="X42" i="15"/>
  <c r="AH42" i="15"/>
  <c r="U8" i="15"/>
  <c r="Q30" i="15"/>
  <c r="AB9" i="15"/>
  <c r="R9" i="15"/>
  <c r="V9" i="15"/>
  <c r="AF9" i="15"/>
  <c r="AJ28" i="15"/>
  <c r="AB28" i="15"/>
  <c r="T28" i="15"/>
  <c r="AF28" i="15"/>
  <c r="W28" i="15"/>
  <c r="N28" i="15"/>
  <c r="U28" i="15"/>
  <c r="AE28" i="15"/>
  <c r="AC29" i="15"/>
  <c r="U29" i="15"/>
  <c r="M29" i="15"/>
  <c r="AB29" i="15"/>
  <c r="S29" i="15"/>
  <c r="AI29" i="15"/>
  <c r="Z29" i="15"/>
  <c r="Q29" i="15"/>
  <c r="W29" i="15"/>
  <c r="AH29" i="15"/>
  <c r="S27" i="15"/>
  <c r="AA27" i="15"/>
  <c r="AI27" i="15"/>
  <c r="N9" i="15"/>
  <c r="X9" i="15"/>
  <c r="AH9" i="15"/>
  <c r="M28" i="15"/>
  <c r="X28" i="15"/>
  <c r="AH28" i="15"/>
  <c r="N29" i="15"/>
  <c r="Y29" i="15"/>
  <c r="X33" i="15"/>
  <c r="O9" i="15"/>
  <c r="Y9" i="15"/>
  <c r="AJ9" i="15"/>
  <c r="O28" i="15"/>
  <c r="Y28" i="15"/>
  <c r="AI28" i="15"/>
  <c r="O29" i="15"/>
  <c r="AA29" i="15"/>
  <c r="U31" i="15"/>
  <c r="AG31" i="15"/>
  <c r="AF32" i="15"/>
  <c r="X32" i="15"/>
  <c r="P32" i="15"/>
  <c r="AH32" i="15"/>
  <c r="Y32" i="15"/>
  <c r="O32" i="15"/>
  <c r="AE32" i="15"/>
  <c r="V32" i="15"/>
  <c r="M32" i="15"/>
  <c r="W32" i="15"/>
  <c r="AJ32" i="15"/>
  <c r="M33" i="15"/>
  <c r="AB33" i="15"/>
  <c r="AB34" i="15"/>
  <c r="AC37" i="15"/>
  <c r="U37" i="15"/>
  <c r="M37" i="15"/>
  <c r="AF37" i="15"/>
  <c r="W37" i="15"/>
  <c r="N37" i="15"/>
  <c r="AE37" i="15"/>
  <c r="V37" i="15"/>
  <c r="AB37" i="15"/>
  <c r="S37" i="15"/>
  <c r="AJ37" i="15"/>
  <c r="AA37" i="15"/>
  <c r="R37" i="15"/>
  <c r="Z37" i="15"/>
  <c r="AD45" i="15"/>
  <c r="V45" i="15"/>
  <c r="N45" i="15"/>
  <c r="AB45" i="15"/>
  <c r="S45" i="15"/>
  <c r="AJ45" i="15"/>
  <c r="AA45" i="15"/>
  <c r="R45" i="15"/>
  <c r="AI45" i="15"/>
  <c r="Z45" i="15"/>
  <c r="Q45" i="15"/>
  <c r="AH45" i="15"/>
  <c r="Y45" i="15"/>
  <c r="P45" i="15"/>
  <c r="AG45" i="15"/>
  <c r="X45" i="15"/>
  <c r="O45" i="15"/>
  <c r="AF45" i="15"/>
  <c r="M27" i="15"/>
  <c r="U27" i="15"/>
  <c r="P9" i="15"/>
  <c r="Z9" i="15"/>
  <c r="P28" i="15"/>
  <c r="Z28" i="15"/>
  <c r="P29" i="15"/>
  <c r="AD29" i="15"/>
  <c r="AJ31" i="15"/>
  <c r="V31" i="15"/>
  <c r="AH31" i="15"/>
  <c r="Z32" i="15"/>
  <c r="N33" i="15"/>
  <c r="AD33" i="15"/>
  <c r="AH34" i="15"/>
  <c r="Z34" i="15"/>
  <c r="R34" i="15"/>
  <c r="AJ34" i="15"/>
  <c r="AA34" i="15"/>
  <c r="Q34" i="15"/>
  <c r="AI34" i="15"/>
  <c r="Y34" i="15"/>
  <c r="P34" i="15"/>
  <c r="AF34" i="15"/>
  <c r="W34" i="15"/>
  <c r="N34" i="15"/>
  <c r="AE34" i="15"/>
  <c r="V34" i="15"/>
  <c r="M34" i="15"/>
  <c r="AC34" i="15"/>
  <c r="AJ36" i="15"/>
  <c r="AB36" i="15"/>
  <c r="T36" i="15"/>
  <c r="AI36" i="15"/>
  <c r="Z36" i="15"/>
  <c r="Q36" i="15"/>
  <c r="AH36" i="15"/>
  <c r="Y36" i="15"/>
  <c r="P36" i="15"/>
  <c r="AF36" i="15"/>
  <c r="W36" i="15"/>
  <c r="N36" i="15"/>
  <c r="AE36" i="15"/>
  <c r="V36" i="15"/>
  <c r="M36" i="15"/>
  <c r="AC36" i="15"/>
  <c r="AD37" i="15"/>
  <c r="Q28" i="15"/>
  <c r="AA28" i="15"/>
  <c r="R29" i="15"/>
  <c r="AE29" i="15"/>
  <c r="X31" i="15"/>
  <c r="O33" i="15"/>
  <c r="J46" i="15"/>
  <c r="P33" i="15"/>
  <c r="Z33" i="15"/>
  <c r="AI33" i="15"/>
  <c r="Q35" i="15"/>
  <c r="Z35" i="15"/>
  <c r="AJ35" i="15"/>
  <c r="S46" i="15"/>
  <c r="R31" i="15"/>
  <c r="AA31" i="15"/>
  <c r="R33" i="15"/>
  <c r="AA33" i="15"/>
  <c r="R35" i="15"/>
  <c r="AB35" i="15"/>
  <c r="AE46" i="15"/>
  <c r="W46" i="15"/>
  <c r="O46" i="15"/>
  <c r="T46" i="15"/>
  <c r="AC46" i="15"/>
  <c r="U46" i="15"/>
  <c r="AE31" i="15"/>
  <c r="W31" i="15"/>
  <c r="O31" i="15"/>
  <c r="T31" i="15"/>
  <c r="AC31" i="15"/>
  <c r="AG33" i="15"/>
  <c r="Y33" i="15"/>
  <c r="Q33" i="15"/>
  <c r="T33" i="15"/>
  <c r="AC33" i="15"/>
  <c r="U35" i="15"/>
  <c r="AD35" i="15"/>
  <c r="M46" i="15"/>
  <c r="V46" i="15"/>
  <c r="AF46" i="15"/>
  <c r="M35" i="15"/>
  <c r="V35" i="15"/>
  <c r="N46" i="15"/>
  <c r="X46" i="15"/>
  <c r="AG46" i="15"/>
  <c r="Q46" i="15"/>
  <c r="Z46" i="15"/>
  <c r="AI46" i="15"/>
  <c r="S9" i="15"/>
  <c r="AA9" i="15"/>
  <c r="S35" i="15"/>
  <c r="AA35" i="15"/>
  <c r="AH7" i="15"/>
  <c r="Z7" i="15"/>
  <c r="R7" i="15"/>
  <c r="AD7" i="15"/>
  <c r="V7" i="15"/>
  <c r="N7" i="15"/>
  <c r="AC7" i="15"/>
  <c r="U7" i="15"/>
  <c r="M7" i="15"/>
  <c r="X7" i="15"/>
  <c r="W7" i="15"/>
  <c r="T7" i="15"/>
  <c r="P7" i="15"/>
  <c r="AJ7" i="15"/>
  <c r="O7" i="15"/>
  <c r="AE7" i="15"/>
  <c r="AB7" i="15"/>
  <c r="AE12" i="15"/>
  <c r="W12" i="15"/>
  <c r="O12" i="15"/>
  <c r="AD12" i="15"/>
  <c r="V12" i="15"/>
  <c r="N12" i="15"/>
  <c r="AC12" i="15"/>
  <c r="U12" i="15"/>
  <c r="M12" i="15"/>
  <c r="AJ12" i="15"/>
  <c r="AB12" i="15"/>
  <c r="T12" i="15"/>
  <c r="AG12" i="15"/>
  <c r="Y12" i="15"/>
  <c r="Q12" i="15"/>
  <c r="AF12" i="15"/>
  <c r="X12" i="15"/>
  <c r="P12" i="15"/>
  <c r="AA12" i="15"/>
  <c r="Z12" i="15"/>
  <c r="S12" i="15"/>
  <c r="R12" i="15"/>
  <c r="AI12" i="15"/>
  <c r="AF7" i="15"/>
  <c r="AI7" i="15"/>
  <c r="AA13" i="15"/>
  <c r="AH6" i="15"/>
  <c r="Z6" i="15"/>
  <c r="R6" i="15"/>
  <c r="AG6" i="15"/>
  <c r="Y6" i="15"/>
  <c r="Q6" i="15"/>
  <c r="AF6" i="15"/>
  <c r="X6" i="15"/>
  <c r="P6" i="15"/>
  <c r="AC6" i="15"/>
  <c r="U6" i="15"/>
  <c r="M6" i="15"/>
  <c r="AJ6" i="15"/>
  <c r="AB6" i="15"/>
  <c r="T6" i="15"/>
  <c r="AD6" i="15"/>
  <c r="AI13" i="15"/>
  <c r="AF13" i="15"/>
  <c r="X13" i="15"/>
  <c r="P13" i="15"/>
  <c r="AE13" i="15"/>
  <c r="W13" i="15"/>
  <c r="O13" i="15"/>
  <c r="AD13" i="15"/>
  <c r="V13" i="15"/>
  <c r="N13" i="15"/>
  <c r="AC13" i="15"/>
  <c r="U13" i="15"/>
  <c r="M13" i="15"/>
  <c r="AH13" i="15"/>
  <c r="Z13" i="15"/>
  <c r="R13" i="15"/>
  <c r="AG13" i="15"/>
  <c r="Y13" i="15"/>
  <c r="Q13" i="15"/>
  <c r="AB14" i="15"/>
  <c r="S5" i="15"/>
  <c r="AA5" i="15"/>
  <c r="AI5" i="15"/>
  <c r="R14" i="15"/>
  <c r="Z14" i="15"/>
  <c r="AH14" i="15"/>
  <c r="S15" i="15"/>
  <c r="AA15" i="15"/>
  <c r="AI15" i="15"/>
  <c r="T52" i="15"/>
  <c r="AB52" i="15"/>
  <c r="AJ52" i="15"/>
  <c r="M49" i="15"/>
  <c r="U49" i="15"/>
  <c r="AC49" i="15"/>
  <c r="O57" i="15"/>
  <c r="W57" i="15"/>
  <c r="AE57" i="15"/>
  <c r="T5" i="15"/>
  <c r="AB5" i="15"/>
  <c r="S14" i="15"/>
  <c r="AA14" i="15"/>
  <c r="AI14" i="15"/>
  <c r="T15" i="15"/>
  <c r="AB15" i="15"/>
  <c r="AJ15" i="15"/>
  <c r="P57" i="15"/>
  <c r="X57" i="15"/>
  <c r="AF57" i="15"/>
  <c r="Q7" i="15"/>
  <c r="Y7" i="15"/>
  <c r="AG7" i="15"/>
  <c r="R10" i="15"/>
  <c r="Z10" i="15"/>
  <c r="AH10" i="15"/>
  <c r="S11" i="15"/>
  <c r="AA11" i="15"/>
  <c r="N14" i="15"/>
  <c r="V14" i="15"/>
  <c r="AD14" i="15"/>
  <c r="O15" i="15"/>
  <c r="W15" i="15"/>
  <c r="AE15" i="15"/>
  <c r="P52" i="15"/>
  <c r="X52" i="15"/>
  <c r="AF52" i="15"/>
  <c r="Q49" i="15"/>
  <c r="Y49" i="15"/>
  <c r="AG49" i="15"/>
  <c r="S57" i="15"/>
  <c r="AA57" i="15"/>
  <c r="AI57" i="15"/>
  <c r="P5" i="15"/>
  <c r="X5" i="15"/>
  <c r="AF5" i="15"/>
  <c r="S10" i="15"/>
  <c r="AA10" i="15"/>
  <c r="AI10" i="15"/>
  <c r="T11" i="15"/>
  <c r="AB11" i="15"/>
  <c r="AJ11" i="15"/>
  <c r="O14" i="15"/>
  <c r="W14" i="15"/>
  <c r="AE14" i="15"/>
  <c r="P15" i="15"/>
  <c r="X15" i="15"/>
  <c r="AF15" i="15"/>
  <c r="Q52" i="15"/>
  <c r="Y52" i="15"/>
  <c r="AG52" i="15"/>
  <c r="R49" i="15"/>
  <c r="Z49" i="15"/>
  <c r="AH49" i="15"/>
  <c r="S53" i="15"/>
  <c r="AA53" i="15"/>
  <c r="AI53" i="15"/>
  <c r="T57" i="15"/>
  <c r="AB57" i="15"/>
  <c r="AJ57" i="15"/>
  <c r="Q5" i="15"/>
  <c r="Y5" i="15"/>
  <c r="S7" i="15"/>
  <c r="AA7" i="15"/>
  <c r="T10" i="15"/>
  <c r="AB10" i="15"/>
  <c r="M11" i="15"/>
  <c r="U11" i="15"/>
  <c r="P14" i="15"/>
  <c r="X14" i="15"/>
  <c r="AF14" i="15"/>
  <c r="Q15" i="15"/>
  <c r="Y15" i="15"/>
  <c r="R52" i="15"/>
  <c r="Z52" i="15"/>
  <c r="AH52" i="15"/>
  <c r="S49" i="15"/>
  <c r="AA49" i="15"/>
  <c r="T53" i="15"/>
  <c r="AB53" i="15"/>
  <c r="M57" i="15"/>
  <c r="U57" i="15"/>
  <c r="Q14" i="15"/>
  <c r="Y14" i="15"/>
  <c r="R15" i="15"/>
  <c r="Z15" i="15"/>
  <c r="S52" i="15"/>
  <c r="AA52" i="15"/>
  <c r="T49" i="15"/>
  <c r="AB49" i="15"/>
  <c r="AC14" i="7"/>
  <c r="J92" i="7"/>
  <c r="J109" i="7"/>
  <c r="M148" i="7"/>
  <c r="AC314" i="7"/>
  <c r="AC421" i="7"/>
  <c r="AC99" i="7"/>
  <c r="AG103" i="7"/>
  <c r="AI137" i="7"/>
  <c r="J139" i="7"/>
  <c r="AE114" i="7"/>
  <c r="R415" i="7"/>
  <c r="Z62" i="7"/>
  <c r="V243" i="7"/>
  <c r="J179" i="7"/>
  <c r="J181" i="7"/>
  <c r="AD194" i="7"/>
  <c r="P197" i="7"/>
  <c r="AC201" i="7"/>
  <c r="J370" i="7"/>
  <c r="P106" i="7"/>
  <c r="AD149" i="7"/>
  <c r="J40" i="7"/>
  <c r="AE46" i="7"/>
  <c r="Y70" i="7"/>
  <c r="AJ245" i="7"/>
  <c r="J259" i="7"/>
  <c r="AE278" i="7"/>
  <c r="N205" i="7"/>
  <c r="N366" i="7"/>
  <c r="Z370" i="7"/>
  <c r="P421" i="7"/>
  <c r="J225" i="7"/>
  <c r="J10" i="7"/>
  <c r="AH99" i="7"/>
  <c r="W139" i="7"/>
  <c r="AB351" i="7"/>
  <c r="M113" i="7"/>
  <c r="AG118" i="7"/>
  <c r="AH316" i="7"/>
  <c r="T350" i="7"/>
  <c r="V419" i="7"/>
  <c r="J24" i="7"/>
  <c r="AG34" i="7"/>
  <c r="J42" i="7"/>
  <c r="M51" i="7"/>
  <c r="AA80" i="7"/>
  <c r="J238" i="7"/>
  <c r="V259" i="7"/>
  <c r="AE261" i="7"/>
  <c r="W263" i="7"/>
  <c r="J277" i="7"/>
  <c r="Y294" i="7"/>
  <c r="AD157" i="7"/>
  <c r="Y159" i="7"/>
  <c r="N165" i="7"/>
  <c r="AE173" i="7"/>
  <c r="AC179" i="7"/>
  <c r="P196" i="7"/>
  <c r="V205" i="7"/>
  <c r="AB207" i="7"/>
  <c r="O341" i="7"/>
  <c r="AJ376" i="7"/>
  <c r="AA388" i="7"/>
  <c r="AB403" i="7"/>
  <c r="Y305" i="7"/>
  <c r="J297" i="7"/>
  <c r="AB146" i="7"/>
  <c r="P226" i="7"/>
  <c r="N45" i="7"/>
  <c r="AC80" i="7"/>
  <c r="AC82" i="7"/>
  <c r="AH86" i="7"/>
  <c r="V234" i="7"/>
  <c r="J184" i="7"/>
  <c r="P187" i="7"/>
  <c r="Z189" i="7"/>
  <c r="AC204" i="7"/>
  <c r="J336" i="7"/>
  <c r="AC20" i="7"/>
  <c r="AD230" i="7"/>
  <c r="AH5" i="7"/>
  <c r="N21" i="7"/>
  <c r="O116" i="7"/>
  <c r="R121" i="7"/>
  <c r="AA315" i="7"/>
  <c r="W392" i="7"/>
  <c r="U397" i="7"/>
  <c r="X53" i="7"/>
  <c r="AE244" i="7"/>
  <c r="AF246" i="7"/>
  <c r="J354" i="7"/>
  <c r="AE324" i="7"/>
  <c r="J371" i="7"/>
  <c r="M416" i="7"/>
  <c r="P107" i="7"/>
  <c r="AI128" i="7"/>
  <c r="AF300" i="7"/>
  <c r="M393" i="7"/>
  <c r="AG423" i="7"/>
  <c r="J11" i="7"/>
  <c r="S97" i="7"/>
  <c r="J99" i="7"/>
  <c r="AJ95" i="7"/>
  <c r="V104" i="7"/>
  <c r="Z108" i="7"/>
  <c r="J111" i="7"/>
  <c r="J114" i="7"/>
  <c r="AI219" i="7"/>
  <c r="J222" i="7"/>
  <c r="J227" i="7"/>
  <c r="AD338" i="7"/>
  <c r="J23" i="7"/>
  <c r="U26" i="7"/>
  <c r="W35" i="7"/>
  <c r="AB47" i="7"/>
  <c r="AC50" i="7"/>
  <c r="AI55" i="7"/>
  <c r="J70" i="7"/>
  <c r="P75" i="7"/>
  <c r="W77" i="7"/>
  <c r="AI79" i="7"/>
  <c r="AH264" i="7"/>
  <c r="AD156" i="7"/>
  <c r="V172" i="7"/>
  <c r="AD178" i="7"/>
  <c r="V180" i="7"/>
  <c r="U195" i="7"/>
  <c r="AJ208" i="7"/>
  <c r="V210" i="7"/>
  <c r="M216" i="7"/>
  <c r="W354" i="7"/>
  <c r="J325" i="7"/>
  <c r="J327" i="7"/>
  <c r="W332" i="7"/>
  <c r="AB369" i="7"/>
  <c r="AA389" i="7"/>
  <c r="J165" i="7"/>
  <c r="U416" i="7"/>
  <c r="Z298" i="7"/>
  <c r="J349" i="7"/>
  <c r="AD10" i="7"/>
  <c r="AG98" i="7"/>
  <c r="S101" i="7"/>
  <c r="J135" i="7"/>
  <c r="AC136" i="7"/>
  <c r="T143" i="7"/>
  <c r="T150" i="7"/>
  <c r="J19" i="7"/>
  <c r="AF108" i="7"/>
  <c r="Q118" i="7"/>
  <c r="AI123" i="7"/>
  <c r="AC147" i="7"/>
  <c r="AC302" i="7"/>
  <c r="Q315" i="7"/>
  <c r="J320" i="7"/>
  <c r="AF350" i="7"/>
  <c r="P397" i="7"/>
  <c r="AG22" i="7"/>
  <c r="R26" i="7"/>
  <c r="J32" i="7"/>
  <c r="Z37" i="7"/>
  <c r="O46" i="7"/>
  <c r="Q55" i="7"/>
  <c r="AJ58" i="7"/>
  <c r="R62" i="7"/>
  <c r="X75" i="7"/>
  <c r="X76" i="7"/>
  <c r="Z154" i="7"/>
  <c r="AC245" i="7"/>
  <c r="AC252" i="7"/>
  <c r="M258" i="7"/>
  <c r="J263" i="7"/>
  <c r="AE272" i="7"/>
  <c r="Q278" i="7"/>
  <c r="J172" i="7"/>
  <c r="U176" i="7"/>
  <c r="J198" i="7"/>
  <c r="AJ199" i="7"/>
  <c r="Q205" i="7"/>
  <c r="N214" i="7"/>
  <c r="J216" i="7"/>
  <c r="AD353" i="7"/>
  <c r="AH354" i="7"/>
  <c r="J321" i="7"/>
  <c r="AE334" i="7"/>
  <c r="AJ340" i="7"/>
  <c r="U341" i="7"/>
  <c r="J367" i="7"/>
  <c r="U401" i="7"/>
  <c r="AF403" i="7"/>
  <c r="M410" i="7"/>
  <c r="AF413" i="7"/>
  <c r="O418" i="7"/>
  <c r="Z148" i="7"/>
  <c r="AA393" i="7"/>
  <c r="P127" i="7"/>
  <c r="O329" i="7"/>
  <c r="AG26" i="7"/>
  <c r="AI49" i="7"/>
  <c r="P54" i="7"/>
  <c r="V58" i="7"/>
  <c r="Q68" i="7"/>
  <c r="AE76" i="7"/>
  <c r="U246" i="7"/>
  <c r="X261" i="7"/>
  <c r="Z279" i="7"/>
  <c r="Q173" i="7"/>
  <c r="AF184" i="7"/>
  <c r="O189" i="7"/>
  <c r="R205" i="7"/>
  <c r="AC322" i="7"/>
  <c r="J324" i="7"/>
  <c r="R326" i="7"/>
  <c r="AB341" i="7"/>
  <c r="AC370" i="7"/>
  <c r="M387" i="7"/>
  <c r="AG307" i="7"/>
  <c r="AC328" i="7"/>
  <c r="AI16" i="7"/>
  <c r="J312" i="7"/>
  <c r="AF393" i="7"/>
  <c r="AG139" i="7"/>
  <c r="N108" i="7"/>
  <c r="N113" i="7"/>
  <c r="O118" i="7"/>
  <c r="AJ222" i="7"/>
  <c r="M227" i="7"/>
  <c r="AH313" i="7"/>
  <c r="P350" i="7"/>
  <c r="J31" i="7"/>
  <c r="Q53" i="7"/>
  <c r="Q54" i="7"/>
  <c r="P245" i="7"/>
  <c r="AE269" i="7"/>
  <c r="AH279" i="7"/>
  <c r="T297" i="7"/>
  <c r="V157" i="7"/>
  <c r="J166" i="7"/>
  <c r="AD173" i="7"/>
  <c r="V189" i="7"/>
  <c r="AH326" i="7"/>
  <c r="AC341" i="7"/>
  <c r="J381" i="7"/>
  <c r="AJ416" i="7"/>
  <c r="M107" i="7"/>
  <c r="M126" i="7"/>
  <c r="X128" i="7"/>
  <c r="Z223" i="7"/>
  <c r="AG312" i="7"/>
  <c r="AG132" i="7"/>
  <c r="V100" i="7"/>
  <c r="AH135" i="7"/>
  <c r="Q139" i="7"/>
  <c r="AD115" i="7"/>
  <c r="J230" i="7"/>
  <c r="T6" i="7"/>
  <c r="J12" i="7"/>
  <c r="AI13" i="7"/>
  <c r="W91" i="7"/>
  <c r="U102" i="7"/>
  <c r="J105" i="7"/>
  <c r="Q108" i="7"/>
  <c r="U118" i="7"/>
  <c r="AI122" i="7"/>
  <c r="J124" i="7"/>
  <c r="AE125" i="7"/>
  <c r="J129" i="7"/>
  <c r="J147" i="7"/>
  <c r="Q217" i="7"/>
  <c r="R313" i="7"/>
  <c r="W318" i="7"/>
  <c r="AE320" i="7"/>
  <c r="J338" i="7"/>
  <c r="R350" i="7"/>
  <c r="W396" i="7"/>
  <c r="AI31" i="7"/>
  <c r="AF39" i="7"/>
  <c r="R45" i="7"/>
  <c r="R54" i="7"/>
  <c r="J59" i="7"/>
  <c r="Z60" i="7"/>
  <c r="W61" i="7"/>
  <c r="J69" i="7"/>
  <c r="J77" i="7"/>
  <c r="J83" i="7"/>
  <c r="R153" i="7"/>
  <c r="V235" i="7"/>
  <c r="J237" i="7"/>
  <c r="J243" i="7"/>
  <c r="AC244" i="7"/>
  <c r="AA248" i="7"/>
  <c r="J250" i="7"/>
  <c r="Y254" i="7"/>
  <c r="AC260" i="7"/>
  <c r="M268" i="7"/>
  <c r="J273" i="7"/>
  <c r="U274" i="7"/>
  <c r="J276" i="7"/>
  <c r="S160" i="7"/>
  <c r="Z165" i="7"/>
  <c r="R166" i="7"/>
  <c r="Q175" i="7"/>
  <c r="M184" i="7"/>
  <c r="O187" i="7"/>
  <c r="J191" i="7"/>
  <c r="AJ192" i="7"/>
  <c r="AD195" i="7"/>
  <c r="M196" i="7"/>
  <c r="J205" i="7"/>
  <c r="Y205" i="7"/>
  <c r="J207" i="7"/>
  <c r="W216" i="7"/>
  <c r="R333" i="7"/>
  <c r="J335" i="7"/>
  <c r="AJ343" i="7"/>
  <c r="M361" i="7"/>
  <c r="O370" i="7"/>
  <c r="X374" i="7"/>
  <c r="AG409" i="7"/>
  <c r="X305" i="7"/>
  <c r="O107" i="7"/>
  <c r="J148" i="7"/>
  <c r="T138" i="7"/>
  <c r="S142" i="7"/>
  <c r="J20" i="7"/>
  <c r="AB17" i="7"/>
  <c r="U19" i="7"/>
  <c r="J89" i="7"/>
  <c r="R108" i="7"/>
  <c r="AI112" i="7"/>
  <c r="J133" i="7"/>
  <c r="V149" i="7"/>
  <c r="O301" i="7"/>
  <c r="AC310" i="7"/>
  <c r="J316" i="7"/>
  <c r="J364" i="7"/>
  <c r="AA394" i="7"/>
  <c r="W28" i="7"/>
  <c r="J30" i="7"/>
  <c r="N35" i="7"/>
  <c r="Z38" i="7"/>
  <c r="J50" i="7"/>
  <c r="Y52" i="7"/>
  <c r="AJ56" i="7"/>
  <c r="AG61" i="7"/>
  <c r="V86" i="7"/>
  <c r="X152" i="7"/>
  <c r="N243" i="7"/>
  <c r="N253" i="7"/>
  <c r="AI256" i="7"/>
  <c r="O414" i="7"/>
  <c r="AE416" i="7"/>
  <c r="AF265" i="7"/>
  <c r="J280" i="7"/>
  <c r="M159" i="7"/>
  <c r="AC166" i="7"/>
  <c r="AB183" i="7"/>
  <c r="AC184" i="7"/>
  <c r="AJ191" i="7"/>
  <c r="W196" i="7"/>
  <c r="Q197" i="7"/>
  <c r="AF341" i="7"/>
  <c r="S366" i="7"/>
  <c r="N370" i="7"/>
  <c r="Y403" i="7"/>
  <c r="J408" i="7"/>
  <c r="Z346" i="7"/>
  <c r="AJ14" i="7"/>
  <c r="AD18" i="7"/>
  <c r="J150" i="7"/>
  <c r="U17" i="7"/>
  <c r="J21" i="7"/>
  <c r="AD114" i="7"/>
  <c r="J123" i="7"/>
  <c r="P149" i="7"/>
  <c r="AF318" i="7"/>
  <c r="R392" i="7"/>
  <c r="X394" i="7"/>
  <c r="AI406" i="7"/>
  <c r="V27" i="7"/>
  <c r="Y30" i="7"/>
  <c r="AH31" i="7"/>
  <c r="AC35" i="7"/>
  <c r="O38" i="7"/>
  <c r="AD39" i="7"/>
  <c r="Y44" i="7"/>
  <c r="J46" i="7"/>
  <c r="AH63" i="7"/>
  <c r="J65" i="7"/>
  <c r="AE69" i="7"/>
  <c r="J71" i="7"/>
  <c r="J82" i="7"/>
  <c r="N86" i="7"/>
  <c r="J154" i="7"/>
  <c r="J236" i="7"/>
  <c r="AC237" i="7"/>
  <c r="AD243" i="7"/>
  <c r="AD246" i="7"/>
  <c r="AD247" i="7"/>
  <c r="J249" i="7"/>
  <c r="R250" i="7"/>
  <c r="V253" i="7"/>
  <c r="J272" i="7"/>
  <c r="J275" i="7"/>
  <c r="R280" i="7"/>
  <c r="J294" i="7"/>
  <c r="J157" i="7"/>
  <c r="AD165" i="7"/>
  <c r="J176" i="7"/>
  <c r="AE186" i="7"/>
  <c r="W189" i="7"/>
  <c r="J214" i="7"/>
  <c r="AJ215" i="7"/>
  <c r="J331" i="7"/>
  <c r="N341" i="7"/>
  <c r="AA366" i="7"/>
  <c r="M369" i="7"/>
  <c r="Q370" i="7"/>
  <c r="AH378" i="7"/>
  <c r="U399" i="7"/>
  <c r="Q337" i="7"/>
  <c r="J16" i="7"/>
  <c r="AI94" i="7"/>
  <c r="AD117" i="7"/>
  <c r="AE119" i="7"/>
  <c r="J223" i="7"/>
  <c r="M18" i="7"/>
  <c r="Q132" i="7"/>
  <c r="AI9" i="7"/>
  <c r="Q135" i="7"/>
  <c r="J140" i="7"/>
  <c r="AJ141" i="7"/>
  <c r="AC142" i="7"/>
  <c r="AE5" i="7"/>
  <c r="U5" i="7"/>
  <c r="W13" i="7"/>
  <c r="Q13" i="7"/>
  <c r="R93" i="7"/>
  <c r="J102" i="7"/>
  <c r="AC106" i="7"/>
  <c r="O114" i="7"/>
  <c r="P116" i="7"/>
  <c r="M118" i="7"/>
  <c r="AF120" i="7"/>
  <c r="Q120" i="7"/>
  <c r="AF226" i="7"/>
  <c r="J318" i="7"/>
  <c r="AD424" i="7"/>
  <c r="X424" i="7"/>
  <c r="P424" i="7"/>
  <c r="AF424" i="7"/>
  <c r="AD105" i="7"/>
  <c r="P105" i="7"/>
  <c r="W349" i="7"/>
  <c r="T349" i="7"/>
  <c r="AG393" i="7"/>
  <c r="J421" i="7"/>
  <c r="T97" i="7"/>
  <c r="M98" i="7"/>
  <c r="R135" i="7"/>
  <c r="W114" i="7"/>
  <c r="X116" i="7"/>
  <c r="P227" i="7"/>
  <c r="AF227" i="7"/>
  <c r="M14" i="7"/>
  <c r="U107" i="7"/>
  <c r="AI109" i="7"/>
  <c r="O117" i="7"/>
  <c r="AD393" i="7"/>
  <c r="AC18" i="7"/>
  <c r="AC97" i="7"/>
  <c r="T98" i="7"/>
  <c r="AJ99" i="7"/>
  <c r="Z135" i="7"/>
  <c r="V140" i="7"/>
  <c r="N5" i="7"/>
  <c r="X6" i="7"/>
  <c r="S13" i="7"/>
  <c r="Y93" i="7"/>
  <c r="AI102" i="7"/>
  <c r="N102" i="7"/>
  <c r="M102" i="7"/>
  <c r="V102" i="7"/>
  <c r="AD116" i="7"/>
  <c r="O151" i="7"/>
  <c r="M151" i="7"/>
  <c r="Q14" i="7"/>
  <c r="M16" i="7"/>
  <c r="AI92" i="7"/>
  <c r="J107" i="7"/>
  <c r="AC107" i="7"/>
  <c r="W117" i="7"/>
  <c r="J126" i="7"/>
  <c r="N223" i="7"/>
  <c r="M298" i="7"/>
  <c r="R349" i="7"/>
  <c r="N393" i="7"/>
  <c r="J395" i="7"/>
  <c r="AE97" i="7"/>
  <c r="U98" i="7"/>
  <c r="O99" i="7"/>
  <c r="O136" i="7"/>
  <c r="M137" i="7"/>
  <c r="J142" i="7"/>
  <c r="Q351" i="7"/>
  <c r="O5" i="7"/>
  <c r="AD12" i="7"/>
  <c r="AA13" i="7"/>
  <c r="AD89" i="7"/>
  <c r="V89" i="7"/>
  <c r="W90" i="7"/>
  <c r="AC90" i="7"/>
  <c r="N145" i="7"/>
  <c r="M145" i="7"/>
  <c r="AD145" i="7"/>
  <c r="AE224" i="7"/>
  <c r="AC224" i="7"/>
  <c r="R422" i="7"/>
  <c r="U422" i="7"/>
  <c r="Q422" i="7"/>
  <c r="AH422" i="7"/>
  <c r="U14" i="7"/>
  <c r="V16" i="7"/>
  <c r="AE107" i="7"/>
  <c r="AE117" i="7"/>
  <c r="N146" i="7"/>
  <c r="AB223" i="7"/>
  <c r="P298" i="7"/>
  <c r="J314" i="7"/>
  <c r="AH349" i="7"/>
  <c r="Q393" i="7"/>
  <c r="J18" i="7"/>
  <c r="AC98" i="7"/>
  <c r="U99" i="7"/>
  <c r="AJ135" i="7"/>
  <c r="AA136" i="7"/>
  <c r="N137" i="7"/>
  <c r="AC5" i="7"/>
  <c r="W21" i="7"/>
  <c r="AC21" i="7"/>
  <c r="W106" i="7"/>
  <c r="U106" i="7"/>
  <c r="AF106" i="7"/>
  <c r="AF130" i="7"/>
  <c r="Z130" i="7"/>
  <c r="U130" i="7"/>
  <c r="AC228" i="7"/>
  <c r="P228" i="7"/>
  <c r="N228" i="7"/>
  <c r="AF228" i="7"/>
  <c r="X228" i="7"/>
  <c r="V228" i="7"/>
  <c r="Z16" i="7"/>
  <c r="AH223" i="7"/>
  <c r="R298" i="7"/>
  <c r="AJ349" i="7"/>
  <c r="S393" i="7"/>
  <c r="J97" i="7"/>
  <c r="J98" i="7"/>
  <c r="W99" i="7"/>
  <c r="W137" i="7"/>
  <c r="T351" i="7"/>
  <c r="AD5" i="7"/>
  <c r="N89" i="7"/>
  <c r="Q90" i="7"/>
  <c r="Y130" i="7"/>
  <c r="AC145" i="7"/>
  <c r="AI23" i="7"/>
  <c r="AH23" i="7"/>
  <c r="R23" i="7"/>
  <c r="S15" i="7"/>
  <c r="AB15" i="7"/>
  <c r="J14" i="7"/>
  <c r="AH16" i="7"/>
  <c r="AJ107" i="7"/>
  <c r="AA146" i="7"/>
  <c r="P148" i="7"/>
  <c r="S298" i="7"/>
  <c r="X393" i="7"/>
  <c r="P18" i="7"/>
  <c r="Z18" i="7"/>
  <c r="AJ225" i="7"/>
  <c r="N135" i="7"/>
  <c r="AJ137" i="7"/>
  <c r="T230" i="7"/>
  <c r="AC351" i="7"/>
  <c r="T17" i="7"/>
  <c r="M21" i="7"/>
  <c r="O89" i="7"/>
  <c r="AD102" i="7"/>
  <c r="O106" i="7"/>
  <c r="AD113" i="7"/>
  <c r="AC113" i="7"/>
  <c r="N114" i="7"/>
  <c r="M114" i="7"/>
  <c r="U114" i="7"/>
  <c r="AF118" i="7"/>
  <c r="AC118" i="7"/>
  <c r="Y118" i="7"/>
  <c r="J120" i="7"/>
  <c r="N130" i="7"/>
  <c r="AH228" i="7"/>
  <c r="AD308" i="7"/>
  <c r="Y308" i="7"/>
  <c r="R308" i="7"/>
  <c r="U43" i="7"/>
  <c r="V45" i="7"/>
  <c r="J51" i="7"/>
  <c r="AC51" i="7"/>
  <c r="O52" i="7"/>
  <c r="J53" i="7"/>
  <c r="J57" i="7"/>
  <c r="AJ59" i="7"/>
  <c r="N60" i="7"/>
  <c r="AD60" i="7"/>
  <c r="O61" i="7"/>
  <c r="AI65" i="7"/>
  <c r="V66" i="7"/>
  <c r="P67" i="7"/>
  <c r="AD68" i="7"/>
  <c r="W69" i="7"/>
  <c r="AG76" i="7"/>
  <c r="AF76" i="7"/>
  <c r="Z77" i="7"/>
  <c r="AB80" i="7"/>
  <c r="U82" i="7"/>
  <c r="AC83" i="7"/>
  <c r="M86" i="7"/>
  <c r="Z234" i="7"/>
  <c r="J242" i="7"/>
  <c r="AE253" i="7"/>
  <c r="Z254" i="7"/>
  <c r="Z258" i="7"/>
  <c r="J267" i="7"/>
  <c r="R271" i="7"/>
  <c r="U286" i="7"/>
  <c r="AD181" i="7"/>
  <c r="Q181" i="7"/>
  <c r="AD214" i="7"/>
  <c r="AE214" i="7"/>
  <c r="W214" i="7"/>
  <c r="V214" i="7"/>
  <c r="O214" i="7"/>
  <c r="J409" i="7"/>
  <c r="AI410" i="7"/>
  <c r="AB410" i="7"/>
  <c r="J91" i="7"/>
  <c r="O108" i="7"/>
  <c r="J110" i="7"/>
  <c r="AD118" i="7"/>
  <c r="N147" i="7"/>
  <c r="AD217" i="7"/>
  <c r="AI299" i="7"/>
  <c r="J304" i="7"/>
  <c r="O316" i="7"/>
  <c r="U318" i="7"/>
  <c r="Q320" i="7"/>
  <c r="R329" i="7"/>
  <c r="M392" i="7"/>
  <c r="V394" i="7"/>
  <c r="T396" i="7"/>
  <c r="P27" i="7"/>
  <c r="T37" i="7"/>
  <c r="X43" i="7"/>
  <c r="X45" i="7"/>
  <c r="Q46" i="7"/>
  <c r="Q47" i="7"/>
  <c r="AD51" i="7"/>
  <c r="Q52" i="7"/>
  <c r="O60" i="7"/>
  <c r="AE60" i="7"/>
  <c r="AD66" i="7"/>
  <c r="U67" i="7"/>
  <c r="AD77" i="7"/>
  <c r="V250" i="7"/>
  <c r="AC258" i="7"/>
  <c r="Q272" i="7"/>
  <c r="AD276" i="7"/>
  <c r="N276" i="7"/>
  <c r="Y286" i="7"/>
  <c r="W292" i="7"/>
  <c r="N292" i="7"/>
  <c r="N295" i="7"/>
  <c r="AG295" i="7"/>
  <c r="AD295" i="7"/>
  <c r="V295" i="7"/>
  <c r="AI158" i="7"/>
  <c r="V158" i="7"/>
  <c r="AI220" i="7"/>
  <c r="J224" i="7"/>
  <c r="AI227" i="7"/>
  <c r="J231" i="7"/>
  <c r="O315" i="7"/>
  <c r="AC318" i="7"/>
  <c r="S394" i="7"/>
  <c r="T415" i="7"/>
  <c r="J422" i="7"/>
  <c r="J424" i="7"/>
  <c r="AJ25" i="7"/>
  <c r="Y26" i="7"/>
  <c r="AB34" i="7"/>
  <c r="AE37" i="7"/>
  <c r="Y45" i="7"/>
  <c r="J49" i="7"/>
  <c r="V51" i="7"/>
  <c r="R52" i="7"/>
  <c r="AH53" i="7"/>
  <c r="AH54" i="7"/>
  <c r="J55" i="7"/>
  <c r="J56" i="7"/>
  <c r="Q60" i="7"/>
  <c r="AH60" i="7"/>
  <c r="AC67" i="7"/>
  <c r="J84" i="7"/>
  <c r="J88" i="7"/>
  <c r="J232" i="7"/>
  <c r="AC242" i="7"/>
  <c r="M245" i="7"/>
  <c r="W247" i="7"/>
  <c r="X253" i="7"/>
  <c r="AF261" i="7"/>
  <c r="AH267" i="7"/>
  <c r="T267" i="7"/>
  <c r="AH271" i="7"/>
  <c r="Y272" i="7"/>
  <c r="AI276" i="7"/>
  <c r="AD203" i="7"/>
  <c r="W203" i="7"/>
  <c r="N203" i="7"/>
  <c r="V213" i="7"/>
  <c r="AG213" i="7"/>
  <c r="R213" i="7"/>
  <c r="AI330" i="7"/>
  <c r="S330" i="7"/>
  <c r="AI24" i="7"/>
  <c r="AI41" i="7"/>
  <c r="J44" i="7"/>
  <c r="AE45" i="7"/>
  <c r="J52" i="7"/>
  <c r="W52" i="7"/>
  <c r="AA55" i="7"/>
  <c r="R60" i="7"/>
  <c r="J63" i="7"/>
  <c r="J66" i="7"/>
  <c r="J67" i="7"/>
  <c r="AE67" i="7"/>
  <c r="AE74" i="7"/>
  <c r="P76" i="7"/>
  <c r="J78" i="7"/>
  <c r="R80" i="7"/>
  <c r="Z86" i="7"/>
  <c r="Q152" i="7"/>
  <c r="W244" i="7"/>
  <c r="N245" i="7"/>
  <c r="Z250" i="7"/>
  <c r="AH250" i="7"/>
  <c r="J251" i="7"/>
  <c r="AE260" i="7"/>
  <c r="P261" i="7"/>
  <c r="M276" i="7"/>
  <c r="AD294" i="7"/>
  <c r="R294" i="7"/>
  <c r="M294" i="7"/>
  <c r="AF294" i="7"/>
  <c r="O157" i="7"/>
  <c r="M157" i="7"/>
  <c r="AE157" i="7"/>
  <c r="J160" i="7"/>
  <c r="AJ161" i="7"/>
  <c r="AA164" i="7"/>
  <c r="AC164" i="7"/>
  <c r="P164" i="7"/>
  <c r="AB168" i="7"/>
  <c r="AJ168" i="7"/>
  <c r="O168" i="7"/>
  <c r="AA177" i="7"/>
  <c r="AI177" i="7"/>
  <c r="AB386" i="7"/>
  <c r="M404" i="7"/>
  <c r="AG45" i="7"/>
  <c r="AD286" i="7"/>
  <c r="Z286" i="7"/>
  <c r="AG286" i="7"/>
  <c r="Q286" i="7"/>
  <c r="AF286" i="7"/>
  <c r="P286" i="7"/>
  <c r="AE286" i="7"/>
  <c r="O286" i="7"/>
  <c r="AI288" i="7"/>
  <c r="Y288" i="7"/>
  <c r="O288" i="7"/>
  <c r="J156" i="7"/>
  <c r="AI170" i="7"/>
  <c r="Y404" i="7"/>
  <c r="X404" i="7"/>
  <c r="R303" i="7"/>
  <c r="Q303" i="7"/>
  <c r="P303" i="7"/>
  <c r="AF303" i="7"/>
  <c r="O303" i="7"/>
  <c r="Z228" i="7"/>
  <c r="J301" i="7"/>
  <c r="AB348" i="7"/>
  <c r="Z415" i="7"/>
  <c r="AG422" i="7"/>
  <c r="AA24" i="7"/>
  <c r="J28" i="7"/>
  <c r="W50" i="7"/>
  <c r="N51" i="7"/>
  <c r="Z52" i="7"/>
  <c r="X60" i="7"/>
  <c r="J234" i="7"/>
  <c r="AD235" i="7"/>
  <c r="X245" i="7"/>
  <c r="M250" i="7"/>
  <c r="W260" i="7"/>
  <c r="AJ167" i="7"/>
  <c r="P167" i="7"/>
  <c r="AD170" i="7"/>
  <c r="U170" i="7"/>
  <c r="AD202" i="7"/>
  <c r="O202" i="7"/>
  <c r="N202" i="7"/>
  <c r="R327" i="7"/>
  <c r="AD303" i="7"/>
  <c r="J104" i="7"/>
  <c r="AD108" i="7"/>
  <c r="U227" i="7"/>
  <c r="AA373" i="7"/>
  <c r="J392" i="7"/>
  <c r="AJ397" i="7"/>
  <c r="AH33" i="7"/>
  <c r="AH35" i="7"/>
  <c r="AJ44" i="7"/>
  <c r="Q45" i="7"/>
  <c r="P51" i="7"/>
  <c r="AJ52" i="7"/>
  <c r="AE52" i="7"/>
  <c r="Y54" i="7"/>
  <c r="R55" i="7"/>
  <c r="Y60" i="7"/>
  <c r="P69" i="7"/>
  <c r="J72" i="7"/>
  <c r="AD73" i="7"/>
  <c r="J76" i="7"/>
  <c r="AC76" i="7"/>
  <c r="N77" i="7"/>
  <c r="Y82" i="7"/>
  <c r="R83" i="7"/>
  <c r="AC86" i="7"/>
  <c r="J153" i="7"/>
  <c r="AH154" i="7"/>
  <c r="X237" i="7"/>
  <c r="AD238" i="7"/>
  <c r="J240" i="7"/>
  <c r="J244" i="7"/>
  <c r="J245" i="7"/>
  <c r="J248" i="7"/>
  <c r="N250" i="7"/>
  <c r="V254" i="7"/>
  <c r="M254" i="7"/>
  <c r="J262" i="7"/>
  <c r="AI282" i="7"/>
  <c r="AI285" i="7"/>
  <c r="AD285" i="7"/>
  <c r="W285" i="7"/>
  <c r="M286" i="7"/>
  <c r="AE288" i="7"/>
  <c r="AE163" i="7"/>
  <c r="X163" i="7"/>
  <c r="N163" i="7"/>
  <c r="N170" i="7"/>
  <c r="AC193" i="7"/>
  <c r="AD193" i="7"/>
  <c r="U193" i="7"/>
  <c r="N193" i="7"/>
  <c r="AH327" i="7"/>
  <c r="Z327" i="7"/>
  <c r="V327" i="7"/>
  <c r="Y375" i="7"/>
  <c r="AI375" i="7"/>
  <c r="AG375" i="7"/>
  <c r="R375" i="7"/>
  <c r="P375" i="7"/>
  <c r="M375" i="7"/>
  <c r="P385" i="7"/>
  <c r="AJ399" i="7"/>
  <c r="AB399" i="7"/>
  <c r="AI347" i="7"/>
  <c r="AJ98" i="7"/>
  <c r="U103" i="7"/>
  <c r="J137" i="7"/>
  <c r="AC104" i="7"/>
  <c r="AC108" i="7"/>
  <c r="AE116" i="7"/>
  <c r="AI134" i="7"/>
  <c r="W151" i="7"/>
  <c r="AC222" i="7"/>
  <c r="AC227" i="7"/>
  <c r="J299" i="7"/>
  <c r="M318" i="7"/>
  <c r="N320" i="7"/>
  <c r="AE329" i="7"/>
  <c r="N338" i="7"/>
  <c r="J350" i="7"/>
  <c r="AH350" i="7"/>
  <c r="Y392" i="7"/>
  <c r="J396" i="7"/>
  <c r="AJ419" i="7"/>
  <c r="Q22" i="7"/>
  <c r="AH26" i="7"/>
  <c r="AF27" i="7"/>
  <c r="AJ28" i="7"/>
  <c r="J35" i="7"/>
  <c r="AC38" i="7"/>
  <c r="N43" i="7"/>
  <c r="X47" i="7"/>
  <c r="AH48" i="7"/>
  <c r="X51" i="7"/>
  <c r="M52" i="7"/>
  <c r="Z55" i="7"/>
  <c r="M60" i="7"/>
  <c r="Z61" i="7"/>
  <c r="N66" i="7"/>
  <c r="N67" i="7"/>
  <c r="O77" i="7"/>
  <c r="U83" i="7"/>
  <c r="N258" i="7"/>
  <c r="AI272" i="7"/>
  <c r="S272" i="7"/>
  <c r="O272" i="7"/>
  <c r="R286" i="7"/>
  <c r="Z287" i="7"/>
  <c r="X287" i="7"/>
  <c r="V287" i="7"/>
  <c r="P287" i="7"/>
  <c r="X159" i="7"/>
  <c r="R159" i="7"/>
  <c r="P159" i="7"/>
  <c r="AF159" i="7"/>
  <c r="AC159" i="7"/>
  <c r="AJ178" i="7"/>
  <c r="W178" i="7"/>
  <c r="AD188" i="7"/>
  <c r="AE188" i="7"/>
  <c r="AC188" i="7"/>
  <c r="R188" i="7"/>
  <c r="P188" i="7"/>
  <c r="X204" i="7"/>
  <c r="U204" i="7"/>
  <c r="Q204" i="7"/>
  <c r="O204" i="7"/>
  <c r="AF204" i="7"/>
  <c r="N204" i="7"/>
  <c r="AE204" i="7"/>
  <c r="M204" i="7"/>
  <c r="T362" i="7"/>
  <c r="AG362" i="7"/>
  <c r="AE362" i="7"/>
  <c r="W362" i="7"/>
  <c r="AD385" i="7"/>
  <c r="W385" i="7"/>
  <c r="AD259" i="7"/>
  <c r="AG270" i="7"/>
  <c r="X273" i="7"/>
  <c r="AJ289" i="7"/>
  <c r="J291" i="7"/>
  <c r="V292" i="7"/>
  <c r="J159" i="7"/>
  <c r="P165" i="7"/>
  <c r="AB167" i="7"/>
  <c r="J170" i="7"/>
  <c r="AJ172" i="7"/>
  <c r="U173" i="7"/>
  <c r="J183" i="7"/>
  <c r="U187" i="7"/>
  <c r="AD189" i="7"/>
  <c r="X195" i="7"/>
  <c r="W197" i="7"/>
  <c r="J206" i="7"/>
  <c r="J212" i="7"/>
  <c r="AE215" i="7"/>
  <c r="AF216" i="7"/>
  <c r="AD354" i="7"/>
  <c r="AD322" i="7"/>
  <c r="J342" i="7"/>
  <c r="Q356" i="7"/>
  <c r="Y365" i="7"/>
  <c r="Q366" i="7"/>
  <c r="AH377" i="7"/>
  <c r="J379" i="7"/>
  <c r="J389" i="7"/>
  <c r="AA401" i="7"/>
  <c r="AE402" i="7"/>
  <c r="N303" i="7"/>
  <c r="AE303" i="7"/>
  <c r="AJ311" i="7"/>
  <c r="J319" i="7"/>
  <c r="W328" i="7"/>
  <c r="AD363" i="7"/>
  <c r="V416" i="7"/>
  <c r="R165" i="7"/>
  <c r="V187" i="7"/>
  <c r="AF189" i="7"/>
  <c r="AE322" i="7"/>
  <c r="J416" i="7"/>
  <c r="W416" i="7"/>
  <c r="J265" i="7"/>
  <c r="J268" i="7"/>
  <c r="X270" i="7"/>
  <c r="R273" i="7"/>
  <c r="J282" i="7"/>
  <c r="AI291" i="7"/>
  <c r="J295" i="7"/>
  <c r="J158" i="7"/>
  <c r="AF173" i="7"/>
  <c r="J178" i="7"/>
  <c r="J187" i="7"/>
  <c r="W187" i="7"/>
  <c r="U192" i="7"/>
  <c r="J208" i="7"/>
  <c r="AI209" i="7"/>
  <c r="T374" i="7"/>
  <c r="O377" i="7"/>
  <c r="AD401" i="7"/>
  <c r="AF187" i="7"/>
  <c r="J190" i="7"/>
  <c r="J195" i="7"/>
  <c r="J196" i="7"/>
  <c r="AI321" i="7"/>
  <c r="M322" i="7"/>
  <c r="J323" i="7"/>
  <c r="AD324" i="7"/>
  <c r="AE325" i="7"/>
  <c r="AF326" i="7"/>
  <c r="AG332" i="7"/>
  <c r="AB340" i="7"/>
  <c r="J357" i="7"/>
  <c r="S358" i="7"/>
  <c r="AC366" i="7"/>
  <c r="Z367" i="7"/>
  <c r="J369" i="7"/>
  <c r="S376" i="7"/>
  <c r="R377" i="7"/>
  <c r="M378" i="7"/>
  <c r="J400" i="7"/>
  <c r="AH401" i="7"/>
  <c r="J403" i="7"/>
  <c r="V412" i="7"/>
  <c r="J317" i="7"/>
  <c r="W346" i="7"/>
  <c r="AF381" i="7"/>
  <c r="AI414" i="7"/>
  <c r="N354" i="7"/>
  <c r="N322" i="7"/>
  <c r="W334" i="7"/>
  <c r="AD366" i="7"/>
  <c r="AI376" i="7"/>
  <c r="X377" i="7"/>
  <c r="AA378" i="7"/>
  <c r="R389" i="7"/>
  <c r="M401" i="7"/>
  <c r="Z295" i="7"/>
  <c r="J194" i="7"/>
  <c r="Y196" i="7"/>
  <c r="AD197" i="7"/>
  <c r="J199" i="7"/>
  <c r="AF205" i="7"/>
  <c r="J213" i="7"/>
  <c r="R354" i="7"/>
  <c r="AJ321" i="7"/>
  <c r="O322" i="7"/>
  <c r="AH323" i="7"/>
  <c r="O324" i="7"/>
  <c r="P325" i="7"/>
  <c r="M326" i="7"/>
  <c r="Q332" i="7"/>
  <c r="AF333" i="7"/>
  <c r="Y334" i="7"/>
  <c r="N340" i="7"/>
  <c r="Z341" i="7"/>
  <c r="AE341" i="7"/>
  <c r="J343" i="7"/>
  <c r="Y344" i="7"/>
  <c r="S360" i="7"/>
  <c r="J365" i="7"/>
  <c r="AH366" i="7"/>
  <c r="AG369" i="7"/>
  <c r="AE370" i="7"/>
  <c r="AD370" i="7"/>
  <c r="AC377" i="7"/>
  <c r="AG378" i="7"/>
  <c r="J380" i="7"/>
  <c r="AB387" i="7"/>
  <c r="V388" i="7"/>
  <c r="N401" i="7"/>
  <c r="J402" i="7"/>
  <c r="J410" i="7"/>
  <c r="AE305" i="7"/>
  <c r="Y307" i="7"/>
  <c r="AA317" i="7"/>
  <c r="J328" i="7"/>
  <c r="AF337" i="7"/>
  <c r="AE372" i="7"/>
  <c r="AH381" i="7"/>
  <c r="M414" i="7"/>
  <c r="O420" i="7"/>
  <c r="AB275" i="7"/>
  <c r="J279" i="7"/>
  <c r="AE293" i="7"/>
  <c r="AG296" i="7"/>
  <c r="AJ160" i="7"/>
  <c r="AB163" i="7"/>
  <c r="Y165" i="7"/>
  <c r="AA169" i="7"/>
  <c r="AC173" i="7"/>
  <c r="AE181" i="7"/>
  <c r="J197" i="7"/>
  <c r="J201" i="7"/>
  <c r="AH202" i="7"/>
  <c r="AJ204" i="7"/>
  <c r="Y204" i="7"/>
  <c r="AC205" i="7"/>
  <c r="J215" i="7"/>
  <c r="U322" i="7"/>
  <c r="W324" i="7"/>
  <c r="X325" i="7"/>
  <c r="Q326" i="7"/>
  <c r="AD327" i="7"/>
  <c r="S332" i="7"/>
  <c r="O340" i="7"/>
  <c r="AJ341" i="7"/>
  <c r="M366" i="7"/>
  <c r="J368" i="7"/>
  <c r="AG370" i="7"/>
  <c r="AA385" i="7"/>
  <c r="AI386" i="7"/>
  <c r="O401" i="7"/>
  <c r="AD404" i="7"/>
  <c r="AC411" i="7"/>
  <c r="AI303" i="7"/>
  <c r="Z303" i="7"/>
  <c r="J363" i="7"/>
  <c r="O416" i="7"/>
  <c r="AJ418" i="7"/>
  <c r="AG391" i="7"/>
  <c r="AE391" i="7"/>
  <c r="AA391" i="7"/>
  <c r="Q391" i="7"/>
  <c r="AJ109" i="7"/>
  <c r="X109" i="7"/>
  <c r="AC312" i="7"/>
  <c r="AH314" i="7"/>
  <c r="Z314" i="7"/>
  <c r="AD314" i="7"/>
  <c r="AI423" i="7"/>
  <c r="AJ423" i="7"/>
  <c r="N423" i="7"/>
  <c r="AA8" i="7"/>
  <c r="T8" i="7"/>
  <c r="R8" i="7"/>
  <c r="S9" i="7"/>
  <c r="AH109" i="7"/>
  <c r="AC16" i="7"/>
  <c r="AJ94" i="7"/>
  <c r="M109" i="7"/>
  <c r="Y109" i="7"/>
  <c r="AI126" i="7"/>
  <c r="AC126" i="7"/>
  <c r="AI146" i="7"/>
  <c r="R148" i="7"/>
  <c r="AG221" i="7"/>
  <c r="Q221" i="7"/>
  <c r="O312" i="7"/>
  <c r="AE312" i="7"/>
  <c r="AF314" i="7"/>
  <c r="U349" i="7"/>
  <c r="O391" i="7"/>
  <c r="Y14" i="7"/>
  <c r="AG16" i="7"/>
  <c r="AD16" i="7"/>
  <c r="O92" i="7"/>
  <c r="Q107" i="7"/>
  <c r="AG107" i="7"/>
  <c r="N109" i="7"/>
  <c r="Z109" i="7"/>
  <c r="J119" i="7"/>
  <c r="AB126" i="7"/>
  <c r="T148" i="7"/>
  <c r="Q312" i="7"/>
  <c r="M314" i="7"/>
  <c r="U393" i="7"/>
  <c r="Q423" i="7"/>
  <c r="AH225" i="7"/>
  <c r="AJ8" i="7"/>
  <c r="U11" i="7"/>
  <c r="T11" i="7"/>
  <c r="AI11" i="7"/>
  <c r="AC11" i="7"/>
  <c r="W11" i="7"/>
  <c r="M11" i="7"/>
  <c r="AI312" i="7"/>
  <c r="AB312" i="7"/>
  <c r="M312" i="7"/>
  <c r="W92" i="7"/>
  <c r="P109" i="7"/>
  <c r="AC109" i="7"/>
  <c r="R312" i="7"/>
  <c r="AH312" i="7"/>
  <c r="P314" i="7"/>
  <c r="AI349" i="7"/>
  <c r="AC349" i="7"/>
  <c r="O349" i="7"/>
  <c r="Z349" i="7"/>
  <c r="T423" i="7"/>
  <c r="AE9" i="7"/>
  <c r="Q9" i="7"/>
  <c r="O9" i="7"/>
  <c r="AG9" i="7"/>
  <c r="Z9" i="7"/>
  <c r="Y9" i="7"/>
  <c r="X9" i="7"/>
  <c r="AG14" i="7"/>
  <c r="N16" i="7"/>
  <c r="AE92" i="7"/>
  <c r="W107" i="7"/>
  <c r="Q109" i="7"/>
  <c r="AD109" i="7"/>
  <c r="Q126" i="7"/>
  <c r="AC128" i="7"/>
  <c r="O128" i="7"/>
  <c r="AG146" i="7"/>
  <c r="AE148" i="7"/>
  <c r="AD221" i="7"/>
  <c r="O223" i="7"/>
  <c r="AH298" i="7"/>
  <c r="X298" i="7"/>
  <c r="AE298" i="7"/>
  <c r="T312" i="7"/>
  <c r="AJ312" i="7"/>
  <c r="R314" i="7"/>
  <c r="AB349" i="7"/>
  <c r="AJ395" i="7"/>
  <c r="V423" i="7"/>
  <c r="V109" i="7"/>
  <c r="Z312" i="7"/>
  <c r="AF14" i="7"/>
  <c r="R16" i="7"/>
  <c r="AI107" i="7"/>
  <c r="X107" i="7"/>
  <c r="R109" i="7"/>
  <c r="AF109" i="7"/>
  <c r="AF119" i="7"/>
  <c r="U126" i="7"/>
  <c r="O146" i="7"/>
  <c r="AC148" i="7"/>
  <c r="AF148" i="7"/>
  <c r="V223" i="7"/>
  <c r="AF298" i="7"/>
  <c r="U312" i="7"/>
  <c r="S314" i="7"/>
  <c r="M349" i="7"/>
  <c r="AE349" i="7"/>
  <c r="Y423" i="7"/>
  <c r="U132" i="7"/>
  <c r="U16" i="7"/>
  <c r="J94" i="7"/>
  <c r="Y107" i="7"/>
  <c r="U109" i="7"/>
  <c r="AG109" i="7"/>
  <c r="Y126" i="7"/>
  <c r="V146" i="7"/>
  <c r="W312" i="7"/>
  <c r="X314" i="7"/>
  <c r="P349" i="7"/>
  <c r="AF349" i="7"/>
  <c r="AD423" i="7"/>
  <c r="Z100" i="7"/>
  <c r="AF138" i="7"/>
  <c r="AB138" i="7"/>
  <c r="N138" i="7"/>
  <c r="AD138" i="7"/>
  <c r="AI139" i="7"/>
  <c r="Y139" i="7"/>
  <c r="O139" i="7"/>
  <c r="AE139" i="7"/>
  <c r="R139" i="7"/>
  <c r="AC139" i="7"/>
  <c r="P139" i="7"/>
  <c r="X139" i="7"/>
  <c r="X99" i="7"/>
  <c r="AF100" i="7"/>
  <c r="AD136" i="7"/>
  <c r="W136" i="7"/>
  <c r="AJ136" i="7"/>
  <c r="M136" i="7"/>
  <c r="AI136" i="7"/>
  <c r="O138" i="7"/>
  <c r="AE138" i="7"/>
  <c r="AJ139" i="7"/>
  <c r="Z139" i="7"/>
  <c r="AH18" i="7"/>
  <c r="AD132" i="7"/>
  <c r="V225" i="7"/>
  <c r="AI98" i="7"/>
  <c r="W98" i="7"/>
  <c r="Y98" i="7"/>
  <c r="AD98" i="7"/>
  <c r="M99" i="7"/>
  <c r="Y99" i="7"/>
  <c r="AA135" i="7"/>
  <c r="P138" i="7"/>
  <c r="AG138" i="7"/>
  <c r="M139" i="7"/>
  <c r="AD139" i="7"/>
  <c r="J144" i="7"/>
  <c r="AB18" i="7"/>
  <c r="AE98" i="7"/>
  <c r="N99" i="7"/>
  <c r="Z99" i="7"/>
  <c r="J101" i="7"/>
  <c r="Q103" i="7"/>
  <c r="N136" i="7"/>
  <c r="Q138" i="7"/>
  <c r="AJ138" i="7"/>
  <c r="N139" i="7"/>
  <c r="AF139" i="7"/>
  <c r="N140" i="7"/>
  <c r="AI144" i="7"/>
  <c r="Z144" i="7"/>
  <c r="V144" i="7"/>
  <c r="M223" i="7"/>
  <c r="J298" i="7"/>
  <c r="AI300" i="7"/>
  <c r="AE347" i="7"/>
  <c r="AC393" i="7"/>
  <c r="Y393" i="7"/>
  <c r="R18" i="7"/>
  <c r="J391" i="7"/>
  <c r="O98" i="7"/>
  <c r="P99" i="7"/>
  <c r="AE99" i="7"/>
  <c r="P100" i="7"/>
  <c r="S103" i="7"/>
  <c r="S136" i="7"/>
  <c r="AD137" i="7"/>
  <c r="AA137" i="7"/>
  <c r="X137" i="7"/>
  <c r="O137" i="7"/>
  <c r="J138" i="7"/>
  <c r="U138" i="7"/>
  <c r="U139" i="7"/>
  <c r="AH139" i="7"/>
  <c r="AE132" i="7"/>
  <c r="Q98" i="7"/>
  <c r="Q99" i="7"/>
  <c r="AF99" i="7"/>
  <c r="R100" i="7"/>
  <c r="Z136" i="7"/>
  <c r="Y138" i="7"/>
  <c r="V139" i="7"/>
  <c r="AF142" i="7"/>
  <c r="R142" i="7"/>
  <c r="AB142" i="7"/>
  <c r="AI143" i="7"/>
  <c r="AG143" i="7"/>
  <c r="M144" i="7"/>
  <c r="AH421" i="7"/>
  <c r="AB423" i="7"/>
  <c r="J8" i="7"/>
  <c r="AF9" i="7"/>
  <c r="AH9" i="7"/>
  <c r="P9" i="7"/>
  <c r="AB9" i="7"/>
  <c r="U10" i="7"/>
  <c r="AI99" i="7"/>
  <c r="AD99" i="7"/>
  <c r="R99" i="7"/>
  <c r="V99" i="7"/>
  <c r="AG99" i="7"/>
  <c r="AB101" i="7"/>
  <c r="AI135" i="7"/>
  <c r="T135" i="7"/>
  <c r="AD135" i="7"/>
  <c r="AI138" i="7"/>
  <c r="X138" i="7"/>
  <c r="M138" i="7"/>
  <c r="W138" i="7"/>
  <c r="J141" i="7"/>
  <c r="Z142" i="7"/>
  <c r="J143" i="7"/>
  <c r="AE144" i="7"/>
  <c r="Z12" i="7"/>
  <c r="P12" i="7"/>
  <c r="AH12" i="7"/>
  <c r="X12" i="7"/>
  <c r="N12" i="7"/>
  <c r="AI96" i="7"/>
  <c r="AB96" i="7"/>
  <c r="AJ96" i="7"/>
  <c r="AC96" i="7"/>
  <c r="U96" i="7"/>
  <c r="T96" i="7"/>
  <c r="M96" i="7"/>
  <c r="AJ124" i="7"/>
  <c r="AC124" i="7"/>
  <c r="AI129" i="7"/>
  <c r="AE129" i="7"/>
  <c r="O129" i="7"/>
  <c r="W129" i="7"/>
  <c r="Y129" i="7"/>
  <c r="X129" i="7"/>
  <c r="U129" i="7"/>
  <c r="Q129" i="7"/>
  <c r="P129" i="7"/>
  <c r="AG129" i="7"/>
  <c r="M129" i="7"/>
  <c r="AF129" i="7"/>
  <c r="AA100" i="7"/>
  <c r="V12" i="7"/>
  <c r="Y7" i="7"/>
  <c r="M7" i="7"/>
  <c r="AF12" i="7"/>
  <c r="AE104" i="7"/>
  <c r="J113" i="7"/>
  <c r="AC129" i="7"/>
  <c r="Z306" i="7"/>
  <c r="O306" i="7"/>
  <c r="AC306" i="7"/>
  <c r="P306" i="7"/>
  <c r="AA306" i="7"/>
  <c r="M306" i="7"/>
  <c r="Y306" i="7"/>
  <c r="AI306" i="7"/>
  <c r="W306" i="7"/>
  <c r="AG306" i="7"/>
  <c r="R306" i="7"/>
  <c r="AH306" i="7"/>
  <c r="AE306" i="7"/>
  <c r="X306" i="7"/>
  <c r="S306" i="7"/>
  <c r="Q306" i="7"/>
  <c r="AJ125" i="7"/>
  <c r="W125" i="7"/>
  <c r="N125" i="7"/>
  <c r="AD125" i="7"/>
  <c r="AC125" i="7"/>
  <c r="V125" i="7"/>
  <c r="U125" i="7"/>
  <c r="O125" i="7"/>
  <c r="M125" i="7"/>
  <c r="AG91" i="7"/>
  <c r="V91" i="7"/>
  <c r="AF91" i="7"/>
  <c r="R91" i="7"/>
  <c r="AD91" i="7"/>
  <c r="Q91" i="7"/>
  <c r="AC91" i="7"/>
  <c r="P91" i="7"/>
  <c r="Z91" i="7"/>
  <c r="O91" i="7"/>
  <c r="Y91" i="7"/>
  <c r="N91" i="7"/>
  <c r="X91" i="7"/>
  <c r="M91" i="7"/>
  <c r="AH110" i="7"/>
  <c r="Z110" i="7"/>
  <c r="R110" i="7"/>
  <c r="AF304" i="7"/>
  <c r="AE304" i="7"/>
  <c r="P304" i="7"/>
  <c r="AD304" i="7"/>
  <c r="O304" i="7"/>
  <c r="AJ304" i="7"/>
  <c r="Z304" i="7"/>
  <c r="X304" i="7"/>
  <c r="Q304" i="7"/>
  <c r="AI351" i="7"/>
  <c r="AD351" i="7"/>
  <c r="W5" i="7"/>
  <c r="J6" i="7"/>
  <c r="AA6" i="7"/>
  <c r="W7" i="7"/>
  <c r="M12" i="7"/>
  <c r="W12" i="7"/>
  <c r="AG12" i="7"/>
  <c r="R13" i="7"/>
  <c r="AJ15" i="7"/>
  <c r="O21" i="7"/>
  <c r="M90" i="7"/>
  <c r="AE90" i="7"/>
  <c r="Z93" i="7"/>
  <c r="AI95" i="7"/>
  <c r="M104" i="7"/>
  <c r="V105" i="7"/>
  <c r="AI106" i="7"/>
  <c r="Y106" i="7"/>
  <c r="X106" i="7"/>
  <c r="V108" i="7"/>
  <c r="AG108" i="7"/>
  <c r="U120" i="7"/>
  <c r="AG120" i="7"/>
  <c r="M124" i="7"/>
  <c r="W127" i="7"/>
  <c r="AD129" i="7"/>
  <c r="O130" i="7"/>
  <c r="AD130" i="7"/>
  <c r="O147" i="7"/>
  <c r="AC149" i="7"/>
  <c r="X149" i="7"/>
  <c r="O149" i="7"/>
  <c r="AF149" i="7"/>
  <c r="P151" i="7"/>
  <c r="R217" i="7"/>
  <c r="AG217" i="7"/>
  <c r="M222" i="7"/>
  <c r="M224" i="7"/>
  <c r="AC226" i="7"/>
  <c r="X226" i="7"/>
  <c r="V226" i="7"/>
  <c r="O226" i="7"/>
  <c r="AE226" i="7"/>
  <c r="AB301" i="7"/>
  <c r="X301" i="7"/>
  <c r="W301" i="7"/>
  <c r="V301" i="7"/>
  <c r="N301" i="7"/>
  <c r="AF301" i="7"/>
  <c r="AE310" i="7"/>
  <c r="M310" i="7"/>
  <c r="AB310" i="7"/>
  <c r="Y310" i="7"/>
  <c r="S310" i="7"/>
  <c r="AI310" i="7"/>
  <c r="AD364" i="7"/>
  <c r="N364" i="7"/>
  <c r="X81" i="7"/>
  <c r="AI81" i="7"/>
  <c r="AC81" i="7"/>
  <c r="AB81" i="7"/>
  <c r="U81" i="7"/>
  <c r="S81" i="7"/>
  <c r="P81" i="7"/>
  <c r="N81" i="7"/>
  <c r="AC236" i="7"/>
  <c r="AE236" i="7"/>
  <c r="AE351" i="7"/>
  <c r="Z5" i="7"/>
  <c r="AD6" i="7"/>
  <c r="V21" i="7"/>
  <c r="AC89" i="7"/>
  <c r="X89" i="7"/>
  <c r="AE89" i="7"/>
  <c r="O90" i="7"/>
  <c r="AF90" i="7"/>
  <c r="AA93" i="7"/>
  <c r="N104" i="7"/>
  <c r="W105" i="7"/>
  <c r="W108" i="7"/>
  <c r="AH108" i="7"/>
  <c r="AI113" i="7"/>
  <c r="U113" i="7"/>
  <c r="AC116" i="7"/>
  <c r="W116" i="7"/>
  <c r="AF116" i="7"/>
  <c r="N116" i="7"/>
  <c r="V120" i="7"/>
  <c r="U124" i="7"/>
  <c r="X127" i="7"/>
  <c r="P130" i="7"/>
  <c r="AE130" i="7"/>
  <c r="AI145" i="7"/>
  <c r="V145" i="7"/>
  <c r="V147" i="7"/>
  <c r="AJ149" i="7"/>
  <c r="U151" i="7"/>
  <c r="V217" i="7"/>
  <c r="AH217" i="7"/>
  <c r="U222" i="7"/>
  <c r="O224" i="7"/>
  <c r="AC150" i="7"/>
  <c r="O351" i="7"/>
  <c r="M5" i="7"/>
  <c r="AA5" i="7"/>
  <c r="AB6" i="7"/>
  <c r="AE6" i="7"/>
  <c r="O12" i="7"/>
  <c r="Y12" i="7"/>
  <c r="J17" i="7"/>
  <c r="AJ89" i="7"/>
  <c r="AF89" i="7"/>
  <c r="P90" i="7"/>
  <c r="AG90" i="7"/>
  <c r="J93" i="7"/>
  <c r="AH93" i="7"/>
  <c r="T95" i="7"/>
  <c r="O104" i="7"/>
  <c r="M106" i="7"/>
  <c r="AE106" i="7"/>
  <c r="M108" i="7"/>
  <c r="X108" i="7"/>
  <c r="AJ113" i="7"/>
  <c r="V114" i="7"/>
  <c r="AJ116" i="7"/>
  <c r="J118" i="7"/>
  <c r="W118" i="7"/>
  <c r="AJ120" i="7"/>
  <c r="AD120" i="7"/>
  <c r="R120" i="7"/>
  <c r="AH120" i="7"/>
  <c r="X120" i="7"/>
  <c r="N120" i="7"/>
  <c r="W120" i="7"/>
  <c r="J121" i="7"/>
  <c r="R130" i="7"/>
  <c r="N149" i="7"/>
  <c r="J151" i="7"/>
  <c r="Y217" i="7"/>
  <c r="W217" i="7"/>
  <c r="V224" i="7"/>
  <c r="N226" i="7"/>
  <c r="M301" i="7"/>
  <c r="AA308" i="7"/>
  <c r="AI308" i="7"/>
  <c r="R310" i="7"/>
  <c r="AD382" i="7"/>
  <c r="M417" i="7"/>
  <c r="Z41" i="7"/>
  <c r="U41" i="7"/>
  <c r="AF6" i="7"/>
  <c r="AI93" i="7"/>
  <c r="AC105" i="7"/>
  <c r="X105" i="7"/>
  <c r="AE105" i="7"/>
  <c r="Y120" i="7"/>
  <c r="AC127" i="7"/>
  <c r="AE127" i="7"/>
  <c r="V127" i="7"/>
  <c r="AF127" i="7"/>
  <c r="X217" i="7"/>
  <c r="Y382" i="7"/>
  <c r="AF382" i="7"/>
  <c r="X382" i="7"/>
  <c r="AJ29" i="7"/>
  <c r="AF29" i="7"/>
  <c r="Z29" i="7"/>
  <c r="X29" i="7"/>
  <c r="U29" i="7"/>
  <c r="R29" i="7"/>
  <c r="M29" i="7"/>
  <c r="AE40" i="7"/>
  <c r="S40" i="7"/>
  <c r="AC40" i="7"/>
  <c r="N6" i="7"/>
  <c r="Q12" i="7"/>
  <c r="AC12" i="7"/>
  <c r="J13" i="7"/>
  <c r="AG13" i="7"/>
  <c r="AA15" i="7"/>
  <c r="AJ21" i="7"/>
  <c r="U21" i="7"/>
  <c r="AD21" i="7"/>
  <c r="U90" i="7"/>
  <c r="W104" i="7"/>
  <c r="AJ105" i="7"/>
  <c r="AF105" i="7"/>
  <c r="AJ112" i="7"/>
  <c r="M120" i="7"/>
  <c r="Z120" i="7"/>
  <c r="AG121" i="7"/>
  <c r="Z121" i="7"/>
  <c r="V130" i="7"/>
  <c r="AJ134" i="7"/>
  <c r="AJ147" i="7"/>
  <c r="U147" i="7"/>
  <c r="AD147" i="7"/>
  <c r="AE147" i="7"/>
  <c r="AI151" i="7"/>
  <c r="Y151" i="7"/>
  <c r="AG151" i="7"/>
  <c r="Q151" i="7"/>
  <c r="AC151" i="7"/>
  <c r="M217" i="7"/>
  <c r="Z217" i="7"/>
  <c r="AI352" i="7"/>
  <c r="AG352" i="7"/>
  <c r="AA352" i="7"/>
  <c r="S352" i="7"/>
  <c r="T382" i="7"/>
  <c r="U351" i="7"/>
  <c r="R5" i="7"/>
  <c r="P6" i="7"/>
  <c r="J7" i="7"/>
  <c r="R12" i="7"/>
  <c r="Y13" i="7"/>
  <c r="AH13" i="7"/>
  <c r="R15" i="7"/>
  <c r="AI17" i="7"/>
  <c r="AC19" i="7"/>
  <c r="AE21" i="7"/>
  <c r="P89" i="7"/>
  <c r="Q93" i="7"/>
  <c r="J96" i="7"/>
  <c r="N105" i="7"/>
  <c r="Q106" i="7"/>
  <c r="P108" i="7"/>
  <c r="V113" i="7"/>
  <c r="V116" i="7"/>
  <c r="AE118" i="7"/>
  <c r="O120" i="7"/>
  <c r="AC120" i="7"/>
  <c r="J125" i="7"/>
  <c r="N127" i="7"/>
  <c r="AJ130" i="7"/>
  <c r="AG130" i="7"/>
  <c r="W130" i="7"/>
  <c r="M130" i="7"/>
  <c r="AC130" i="7"/>
  <c r="Q130" i="7"/>
  <c r="X130" i="7"/>
  <c r="U145" i="7"/>
  <c r="W149" i="7"/>
  <c r="AE151" i="7"/>
  <c r="N217" i="7"/>
  <c r="AC217" i="7"/>
  <c r="AD226" i="7"/>
  <c r="AD228" i="7"/>
  <c r="R228" i="7"/>
  <c r="AH301" i="7"/>
  <c r="Z316" i="7"/>
  <c r="N406" i="7"/>
  <c r="AG406" i="7"/>
  <c r="AA406" i="7"/>
  <c r="V406" i="7"/>
  <c r="Q406" i="7"/>
  <c r="AH29" i="7"/>
  <c r="AF20" i="7"/>
  <c r="Y351" i="7"/>
  <c r="S5" i="7"/>
  <c r="S6" i="7"/>
  <c r="AJ12" i="7"/>
  <c r="U12" i="7"/>
  <c r="AE12" i="7"/>
  <c r="AI90" i="7"/>
  <c r="Y90" i="7"/>
  <c r="X90" i="7"/>
  <c r="S93" i="7"/>
  <c r="AJ104" i="7"/>
  <c r="U104" i="7"/>
  <c r="AD104" i="7"/>
  <c r="O105" i="7"/>
  <c r="J106" i="7"/>
  <c r="J108" i="7"/>
  <c r="AI111" i="7"/>
  <c r="P120" i="7"/>
  <c r="AI124" i="7"/>
  <c r="N124" i="7"/>
  <c r="AD124" i="7"/>
  <c r="O127" i="7"/>
  <c r="P217" i="7"/>
  <c r="AI222" i="7"/>
  <c r="AD222" i="7"/>
  <c r="V222" i="7"/>
  <c r="N222" i="7"/>
  <c r="AJ224" i="7"/>
  <c r="U224" i="7"/>
  <c r="N224" i="7"/>
  <c r="AD224" i="7"/>
  <c r="W224" i="7"/>
  <c r="T304" i="7"/>
  <c r="AE316" i="7"/>
  <c r="AB316" i="7"/>
  <c r="V316" i="7"/>
  <c r="AD90" i="7"/>
  <c r="AJ91" i="7"/>
  <c r="U91" i="7"/>
  <c r="AE91" i="7"/>
  <c r="AJ102" i="7"/>
  <c r="AD106" i="7"/>
  <c r="AJ108" i="7"/>
  <c r="U108" i="7"/>
  <c r="AE108" i="7"/>
  <c r="AG110" i="7"/>
  <c r="AJ114" i="7"/>
  <c r="AC114" i="7"/>
  <c r="P118" i="7"/>
  <c r="J130" i="7"/>
  <c r="AI133" i="7"/>
  <c r="O217" i="7"/>
  <c r="AJ220" i="7"/>
  <c r="AJ226" i="7"/>
  <c r="O227" i="7"/>
  <c r="AE227" i="7"/>
  <c r="M228" i="7"/>
  <c r="W228" i="7"/>
  <c r="AG228" i="7"/>
  <c r="N308" i="7"/>
  <c r="J310" i="7"/>
  <c r="AA313" i="7"/>
  <c r="M316" i="7"/>
  <c r="S318" i="7"/>
  <c r="Q329" i="7"/>
  <c r="AH329" i="7"/>
  <c r="U350" i="7"/>
  <c r="V352" i="7"/>
  <c r="Q352" i="7"/>
  <c r="P382" i="7"/>
  <c r="U392" i="7"/>
  <c r="J394" i="7"/>
  <c r="R397" i="7"/>
  <c r="Z23" i="7"/>
  <c r="J26" i="7"/>
  <c r="X34" i="7"/>
  <c r="O35" i="7"/>
  <c r="AD35" i="7"/>
  <c r="J38" i="7"/>
  <c r="Y38" i="7"/>
  <c r="S41" i="7"/>
  <c r="V43" i="7"/>
  <c r="AI44" i="7"/>
  <c r="AD44" i="7"/>
  <c r="R44" i="7"/>
  <c r="AH44" i="7"/>
  <c r="X44" i="7"/>
  <c r="N44" i="7"/>
  <c r="AG44" i="7"/>
  <c r="W44" i="7"/>
  <c r="M44" i="7"/>
  <c r="Z44" i="7"/>
  <c r="AD45" i="7"/>
  <c r="P45" i="7"/>
  <c r="Z45" i="7"/>
  <c r="O45" i="7"/>
  <c r="AF45" i="7"/>
  <c r="U51" i="7"/>
  <c r="AD52" i="7"/>
  <c r="V53" i="7"/>
  <c r="W59" i="7"/>
  <c r="J60" i="7"/>
  <c r="AC68" i="7"/>
  <c r="AG239" i="7"/>
  <c r="W239" i="7"/>
  <c r="AH239" i="7"/>
  <c r="AE239" i="7"/>
  <c r="Z239" i="7"/>
  <c r="R239" i="7"/>
  <c r="O239" i="7"/>
  <c r="V242" i="7"/>
  <c r="U242" i="7"/>
  <c r="AC44" i="7"/>
  <c r="AA78" i="7"/>
  <c r="AI78" i="7"/>
  <c r="Z78" i="7"/>
  <c r="Q78" i="7"/>
  <c r="Q227" i="7"/>
  <c r="AG227" i="7"/>
  <c r="O228" i="7"/>
  <c r="Y228" i="7"/>
  <c r="AB299" i="7"/>
  <c r="AH304" i="7"/>
  <c r="R304" i="7"/>
  <c r="Y304" i="7"/>
  <c r="J306" i="7"/>
  <c r="S308" i="7"/>
  <c r="AA310" i="7"/>
  <c r="U316" i="7"/>
  <c r="U329" i="7"/>
  <c r="AC350" i="7"/>
  <c r="Z364" i="7"/>
  <c r="V382" i="7"/>
  <c r="P394" i="7"/>
  <c r="AI394" i="7"/>
  <c r="J397" i="7"/>
  <c r="X397" i="7"/>
  <c r="AJ415" i="7"/>
  <c r="J419" i="7"/>
  <c r="W422" i="7"/>
  <c r="AF26" i="7"/>
  <c r="W26" i="7"/>
  <c r="Z26" i="7"/>
  <c r="AI27" i="7"/>
  <c r="AD27" i="7"/>
  <c r="AG28" i="7"/>
  <c r="R35" i="7"/>
  <c r="AJ35" i="7"/>
  <c r="O44" i="7"/>
  <c r="AE44" i="7"/>
  <c r="Y53" i="7"/>
  <c r="AI57" i="7"/>
  <c r="AJ57" i="7"/>
  <c r="U57" i="7"/>
  <c r="M57" i="7"/>
  <c r="O59" i="7"/>
  <c r="Z68" i="7"/>
  <c r="O68" i="7"/>
  <c r="X68" i="7"/>
  <c r="M68" i="7"/>
  <c r="AG68" i="7"/>
  <c r="V68" i="7"/>
  <c r="AF68" i="7"/>
  <c r="R68" i="7"/>
  <c r="AH68" i="7"/>
  <c r="AF238" i="7"/>
  <c r="R238" i="7"/>
  <c r="AH238" i="7"/>
  <c r="Q238" i="7"/>
  <c r="AJ241" i="7"/>
  <c r="AD318" i="7"/>
  <c r="O318" i="7"/>
  <c r="X318" i="7"/>
  <c r="W329" i="7"/>
  <c r="AF392" i="7"/>
  <c r="AG392" i="7"/>
  <c r="Q392" i="7"/>
  <c r="Z392" i="7"/>
  <c r="Z397" i="7"/>
  <c r="Y422" i="7"/>
  <c r="AI424" i="7"/>
  <c r="N424" i="7"/>
  <c r="AC26" i="7"/>
  <c r="AD30" i="7"/>
  <c r="Q30" i="7"/>
  <c r="U35" i="7"/>
  <c r="AI38" i="7"/>
  <c r="W38" i="7"/>
  <c r="AG38" i="7"/>
  <c r="AI43" i="7"/>
  <c r="AB43" i="7"/>
  <c r="M43" i="7"/>
  <c r="AF43" i="7"/>
  <c r="T43" i="7"/>
  <c r="AE43" i="7"/>
  <c r="P43" i="7"/>
  <c r="AD43" i="7"/>
  <c r="P44" i="7"/>
  <c r="AF44" i="7"/>
  <c r="AI50" i="7"/>
  <c r="AD50" i="7"/>
  <c r="N50" i="7"/>
  <c r="M50" i="7"/>
  <c r="AF53" i="7"/>
  <c r="AI56" i="7"/>
  <c r="AA56" i="7"/>
  <c r="T56" i="7"/>
  <c r="U59" i="7"/>
  <c r="N68" i="7"/>
  <c r="J116" i="7"/>
  <c r="AI118" i="7"/>
  <c r="X118" i="7"/>
  <c r="AJ123" i="7"/>
  <c r="AJ127" i="7"/>
  <c r="AJ145" i="7"/>
  <c r="AD151" i="7"/>
  <c r="AJ217" i="7"/>
  <c r="U217" i="7"/>
  <c r="AE217" i="7"/>
  <c r="AH218" i="7"/>
  <c r="W227" i="7"/>
  <c r="J228" i="7"/>
  <c r="Q228" i="7"/>
  <c r="AI231" i="7"/>
  <c r="N304" i="7"/>
  <c r="AB304" i="7"/>
  <c r="AD313" i="7"/>
  <c r="AA318" i="7"/>
  <c r="AJ320" i="7"/>
  <c r="Z329" i="7"/>
  <c r="X338" i="7"/>
  <c r="Y348" i="7"/>
  <c r="M350" i="7"/>
  <c r="AJ350" i="7"/>
  <c r="AC392" i="7"/>
  <c r="N394" i="7"/>
  <c r="AF397" i="7"/>
  <c r="AI415" i="7"/>
  <c r="AE415" i="7"/>
  <c r="J417" i="7"/>
  <c r="AD419" i="7"/>
  <c r="AF422" i="7"/>
  <c r="AE422" i="7"/>
  <c r="O422" i="7"/>
  <c r="Z422" i="7"/>
  <c r="AD22" i="7"/>
  <c r="M26" i="7"/>
  <c r="AE26" i="7"/>
  <c r="N27" i="7"/>
  <c r="AI28" i="7"/>
  <c r="Q28" i="7"/>
  <c r="J29" i="7"/>
  <c r="J36" i="7"/>
  <c r="M38" i="7"/>
  <c r="AH38" i="7"/>
  <c r="AJ43" i="7"/>
  <c r="Q44" i="7"/>
  <c r="J48" i="7"/>
  <c r="AB50" i="7"/>
  <c r="T57" i="7"/>
  <c r="V59" i="7"/>
  <c r="AH61" i="7"/>
  <c r="V61" i="7"/>
  <c r="AF61" i="7"/>
  <c r="Q61" i="7"/>
  <c r="AE61" i="7"/>
  <c r="P61" i="7"/>
  <c r="P68" i="7"/>
  <c r="AG71" i="7"/>
  <c r="AH71" i="7"/>
  <c r="Z71" i="7"/>
  <c r="R71" i="7"/>
  <c r="AI75" i="7"/>
  <c r="AC75" i="7"/>
  <c r="M75" i="7"/>
  <c r="AF75" i="7"/>
  <c r="O75" i="7"/>
  <c r="AE75" i="7"/>
  <c r="N75" i="7"/>
  <c r="AD75" i="7"/>
  <c r="W75" i="7"/>
  <c r="V75" i="7"/>
  <c r="Q237" i="7"/>
  <c r="AG237" i="7"/>
  <c r="P237" i="7"/>
  <c r="AG255" i="7"/>
  <c r="Z255" i="7"/>
  <c r="R255" i="7"/>
  <c r="AE255" i="7"/>
  <c r="AD255" i="7"/>
  <c r="W255" i="7"/>
  <c r="V255" i="7"/>
  <c r="O255" i="7"/>
  <c r="N255" i="7"/>
  <c r="X227" i="7"/>
  <c r="AD315" i="7"/>
  <c r="AB315" i="7"/>
  <c r="AC329" i="7"/>
  <c r="AH397" i="7"/>
  <c r="AC422" i="7"/>
  <c r="AI35" i="7"/>
  <c r="AE35" i="7"/>
  <c r="T35" i="7"/>
  <c r="X35" i="7"/>
  <c r="M35" i="7"/>
  <c r="Z35" i="7"/>
  <c r="U44" i="7"/>
  <c r="AH47" i="7"/>
  <c r="S47" i="7"/>
  <c r="AI47" i="7"/>
  <c r="AG47" i="7"/>
  <c r="V49" i="7"/>
  <c r="S49" i="7"/>
  <c r="AC53" i="7"/>
  <c r="Z53" i="7"/>
  <c r="O53" i="7"/>
  <c r="W53" i="7"/>
  <c r="AG53" i="7"/>
  <c r="R53" i="7"/>
  <c r="AE53" i="7"/>
  <c r="P53" i="7"/>
  <c r="AD53" i="7"/>
  <c r="N53" i="7"/>
  <c r="AJ74" i="7"/>
  <c r="AD74" i="7"/>
  <c r="W74" i="7"/>
  <c r="V74" i="7"/>
  <c r="O74" i="7"/>
  <c r="N74" i="7"/>
  <c r="AD227" i="7"/>
  <c r="Y227" i="7"/>
  <c r="AJ228" i="7"/>
  <c r="U228" i="7"/>
  <c r="AE228" i="7"/>
  <c r="AH229" i="7"/>
  <c r="AF308" i="7"/>
  <c r="AB308" i="7"/>
  <c r="P313" i="7"/>
  <c r="AG315" i="7"/>
  <c r="AI316" i="7"/>
  <c r="AJ316" i="7"/>
  <c r="N316" i="7"/>
  <c r="AC316" i="7"/>
  <c r="N318" i="7"/>
  <c r="AE318" i="7"/>
  <c r="Y320" i="7"/>
  <c r="M329" i="7"/>
  <c r="J373" i="7"/>
  <c r="N382" i="7"/>
  <c r="AJ382" i="7"/>
  <c r="O392" i="7"/>
  <c r="AH392" i="7"/>
  <c r="M397" i="7"/>
  <c r="AI417" i="7"/>
  <c r="AC417" i="7"/>
  <c r="N419" i="7"/>
  <c r="M422" i="7"/>
  <c r="V424" i="7"/>
  <c r="AE23" i="7"/>
  <c r="AB25" i="7"/>
  <c r="Q26" i="7"/>
  <c r="O28" i="7"/>
  <c r="AG30" i="7"/>
  <c r="Z31" i="7"/>
  <c r="J33" i="7"/>
  <c r="AD34" i="7"/>
  <c r="AB35" i="7"/>
  <c r="AD36" i="7"/>
  <c r="R38" i="7"/>
  <c r="J39" i="7"/>
  <c r="AH41" i="7"/>
  <c r="M41" i="7"/>
  <c r="AD41" i="7"/>
  <c r="AA41" i="7"/>
  <c r="AI42" i="7"/>
  <c r="O43" i="7"/>
  <c r="V44" i="7"/>
  <c r="AA48" i="7"/>
  <c r="T48" i="7"/>
  <c r="AF59" i="7"/>
  <c r="R61" i="7"/>
  <c r="AF62" i="7"/>
  <c r="AG62" i="7"/>
  <c r="Y62" i="7"/>
  <c r="Q62" i="7"/>
  <c r="AI66" i="7"/>
  <c r="W66" i="7"/>
  <c r="AE66" i="7"/>
  <c r="AC66" i="7"/>
  <c r="U66" i="7"/>
  <c r="O66" i="7"/>
  <c r="W68" i="7"/>
  <c r="AC69" i="7"/>
  <c r="X69" i="7"/>
  <c r="AH69" i="7"/>
  <c r="V69" i="7"/>
  <c r="AG69" i="7"/>
  <c r="R69" i="7"/>
  <c r="AF69" i="7"/>
  <c r="Q69" i="7"/>
  <c r="AD69" i="7"/>
  <c r="O69" i="7"/>
  <c r="Z69" i="7"/>
  <c r="N69" i="7"/>
  <c r="M74" i="7"/>
  <c r="AE79" i="7"/>
  <c r="AJ79" i="7"/>
  <c r="AA79" i="7"/>
  <c r="Z79" i="7"/>
  <c r="Y79" i="7"/>
  <c r="Q79" i="7"/>
  <c r="O79" i="7"/>
  <c r="N79" i="7"/>
  <c r="W236" i="7"/>
  <c r="AH255" i="7"/>
  <c r="V82" i="7"/>
  <c r="AJ85" i="7"/>
  <c r="U152" i="7"/>
  <c r="W153" i="7"/>
  <c r="AE154" i="7"/>
  <c r="AC234" i="7"/>
  <c r="N235" i="7"/>
  <c r="O236" i="7"/>
  <c r="M237" i="7"/>
  <c r="AD237" i="7"/>
  <c r="N238" i="7"/>
  <c r="AE238" i="7"/>
  <c r="T241" i="7"/>
  <c r="M242" i="7"/>
  <c r="W246" i="7"/>
  <c r="V247" i="7"/>
  <c r="AC253" i="7"/>
  <c r="N254" i="7"/>
  <c r="AD254" i="7"/>
  <c r="AJ258" i="7"/>
  <c r="R258" i="7"/>
  <c r="AD258" i="7"/>
  <c r="AH258" i="7"/>
  <c r="Y270" i="7"/>
  <c r="M270" i="7"/>
  <c r="AI171" i="7"/>
  <c r="AB171" i="7"/>
  <c r="M171" i="7"/>
  <c r="V171" i="7"/>
  <c r="U171" i="7"/>
  <c r="AJ171" i="7"/>
  <c r="T171" i="7"/>
  <c r="AF171" i="7"/>
  <c r="P171" i="7"/>
  <c r="AE171" i="7"/>
  <c r="O171" i="7"/>
  <c r="AD171" i="7"/>
  <c r="N171" i="7"/>
  <c r="AC171" i="7"/>
  <c r="J47" i="7"/>
  <c r="U52" i="7"/>
  <c r="AE54" i="7"/>
  <c r="Z54" i="7"/>
  <c r="AG54" i="7"/>
  <c r="AC57" i="7"/>
  <c r="AI58" i="7"/>
  <c r="U58" i="7"/>
  <c r="AJ60" i="7"/>
  <c r="AF60" i="7"/>
  <c r="V60" i="7"/>
  <c r="U60" i="7"/>
  <c r="AG60" i="7"/>
  <c r="AD65" i="7"/>
  <c r="AI73" i="7"/>
  <c r="J75" i="7"/>
  <c r="U76" i="7"/>
  <c r="P77" i="7"/>
  <c r="AF77" i="7"/>
  <c r="R86" i="7"/>
  <c r="J233" i="7"/>
  <c r="AJ234" i="7"/>
  <c r="U234" i="7"/>
  <c r="AD234" i="7"/>
  <c r="N237" i="7"/>
  <c r="AF237" i="7"/>
  <c r="O238" i="7"/>
  <c r="AG238" i="7"/>
  <c r="N242" i="7"/>
  <c r="V245" i="7"/>
  <c r="AI246" i="7"/>
  <c r="V246" i="7"/>
  <c r="Y246" i="7"/>
  <c r="AI253" i="7"/>
  <c r="AF253" i="7"/>
  <c r="M253" i="7"/>
  <c r="AD253" i="7"/>
  <c r="Q254" i="7"/>
  <c r="AE254" i="7"/>
  <c r="J261" i="7"/>
  <c r="AB263" i="7"/>
  <c r="P263" i="7"/>
  <c r="N263" i="7"/>
  <c r="AH263" i="7"/>
  <c r="Y263" i="7"/>
  <c r="V268" i="7"/>
  <c r="AC268" i="7"/>
  <c r="O269" i="7"/>
  <c r="O270" i="7"/>
  <c r="AD277" i="7"/>
  <c r="AE277" i="7"/>
  <c r="AJ180" i="7"/>
  <c r="AF180" i="7"/>
  <c r="P180" i="7"/>
  <c r="AD180" i="7"/>
  <c r="O180" i="7"/>
  <c r="AC180" i="7"/>
  <c r="N180" i="7"/>
  <c r="AA38" i="7"/>
  <c r="X38" i="7"/>
  <c r="J43" i="7"/>
  <c r="AH46" i="7"/>
  <c r="AI51" i="7"/>
  <c r="AE51" i="7"/>
  <c r="W51" i="7"/>
  <c r="AI52" i="7"/>
  <c r="AH52" i="7"/>
  <c r="X52" i="7"/>
  <c r="N52" i="7"/>
  <c r="V52" i="7"/>
  <c r="AG52" i="7"/>
  <c r="AI59" i="7"/>
  <c r="AC59" i="7"/>
  <c r="M59" i="7"/>
  <c r="X59" i="7"/>
  <c r="AG63" i="7"/>
  <c r="Z63" i="7"/>
  <c r="AH64" i="7"/>
  <c r="AI67" i="7"/>
  <c r="X67" i="7"/>
  <c r="W67" i="7"/>
  <c r="AF70" i="7"/>
  <c r="AJ76" i="7"/>
  <c r="W76" i="7"/>
  <c r="V76" i="7"/>
  <c r="R77" i="7"/>
  <c r="AG77" i="7"/>
  <c r="AF82" i="7"/>
  <c r="AE82" i="7"/>
  <c r="N82" i="7"/>
  <c r="AB82" i="7"/>
  <c r="AG83" i="7"/>
  <c r="Z83" i="7"/>
  <c r="W83" i="7"/>
  <c r="AE152" i="7"/>
  <c r="V152" i="7"/>
  <c r="Y152" i="7"/>
  <c r="AI153" i="7"/>
  <c r="V153" i="7"/>
  <c r="Z153" i="7"/>
  <c r="AH234" i="7"/>
  <c r="AC246" i="7"/>
  <c r="AG247" i="7"/>
  <c r="R247" i="7"/>
  <c r="Z247" i="7"/>
  <c r="AD252" i="7"/>
  <c r="O252" i="7"/>
  <c r="R254" i="7"/>
  <c r="AG254" i="7"/>
  <c r="J260" i="7"/>
  <c r="V263" i="7"/>
  <c r="W264" i="7"/>
  <c r="AJ267" i="7"/>
  <c r="R267" i="7"/>
  <c r="AE267" i="7"/>
  <c r="M267" i="7"/>
  <c r="U267" i="7"/>
  <c r="Q270" i="7"/>
  <c r="AG271" i="7"/>
  <c r="Q271" i="7"/>
  <c r="AD271" i="7"/>
  <c r="N271" i="7"/>
  <c r="V271" i="7"/>
  <c r="X171" i="7"/>
  <c r="W179" i="7"/>
  <c r="X180" i="7"/>
  <c r="AD185" i="7"/>
  <c r="AC185" i="7"/>
  <c r="V185" i="7"/>
  <c r="U185" i="7"/>
  <c r="N185" i="7"/>
  <c r="M185" i="7"/>
  <c r="V77" i="7"/>
  <c r="AH77" i="7"/>
  <c r="AC88" i="7"/>
  <c r="AC152" i="7"/>
  <c r="AF153" i="7"/>
  <c r="AD153" i="7"/>
  <c r="AG154" i="7"/>
  <c r="W154" i="7"/>
  <c r="M234" i="7"/>
  <c r="AC251" i="7"/>
  <c r="N251" i="7"/>
  <c r="U254" i="7"/>
  <c r="AH254" i="7"/>
  <c r="J289" i="7"/>
  <c r="M169" i="7"/>
  <c r="AJ179" i="7"/>
  <c r="P179" i="7"/>
  <c r="AF179" i="7"/>
  <c r="O179" i="7"/>
  <c r="AE179" i="7"/>
  <c r="N179" i="7"/>
  <c r="N58" i="7"/>
  <c r="N59" i="7"/>
  <c r="AE59" i="7"/>
  <c r="J61" i="7"/>
  <c r="R63" i="7"/>
  <c r="M67" i="7"/>
  <c r="AD67" i="7"/>
  <c r="Q70" i="7"/>
  <c r="AJ71" i="7"/>
  <c r="J74" i="7"/>
  <c r="AJ75" i="7"/>
  <c r="M76" i="7"/>
  <c r="Y76" i="7"/>
  <c r="AI80" i="7"/>
  <c r="O80" i="7"/>
  <c r="J81" i="7"/>
  <c r="M82" i="7"/>
  <c r="AG82" i="7"/>
  <c r="M83" i="7"/>
  <c r="AD83" i="7"/>
  <c r="N87" i="7"/>
  <c r="O88" i="7"/>
  <c r="M152" i="7"/>
  <c r="AD152" i="7"/>
  <c r="N153" i="7"/>
  <c r="AE153" i="7"/>
  <c r="T233" i="7"/>
  <c r="N234" i="7"/>
  <c r="U237" i="7"/>
  <c r="W238" i="7"/>
  <c r="J241" i="7"/>
  <c r="Z242" i="7"/>
  <c r="AC243" i="7"/>
  <c r="AD244" i="7"/>
  <c r="AE245" i="7"/>
  <c r="U245" i="7"/>
  <c r="AD245" i="7"/>
  <c r="N246" i="7"/>
  <c r="AE246" i="7"/>
  <c r="M247" i="7"/>
  <c r="AE247" i="7"/>
  <c r="W252" i="7"/>
  <c r="P253" i="7"/>
  <c r="J254" i="7"/>
  <c r="U258" i="7"/>
  <c r="AF263" i="7"/>
  <c r="Z267" i="7"/>
  <c r="Z270" i="7"/>
  <c r="X271" i="7"/>
  <c r="AJ274" i="7"/>
  <c r="S274" i="7"/>
  <c r="M274" i="7"/>
  <c r="AI274" i="7"/>
  <c r="AC274" i="7"/>
  <c r="Y274" i="7"/>
  <c r="AJ284" i="7"/>
  <c r="N284" i="7"/>
  <c r="AE284" i="7"/>
  <c r="M284" i="7"/>
  <c r="AD284" i="7"/>
  <c r="W284" i="7"/>
  <c r="V284" i="7"/>
  <c r="U284" i="7"/>
  <c r="AC77" i="7"/>
  <c r="AE77" i="7"/>
  <c r="Q77" i="7"/>
  <c r="X77" i="7"/>
  <c r="O82" i="7"/>
  <c r="AJ82" i="7"/>
  <c r="N83" i="7"/>
  <c r="AE83" i="7"/>
  <c r="AJ86" i="7"/>
  <c r="U86" i="7"/>
  <c r="AD86" i="7"/>
  <c r="V87" i="7"/>
  <c r="W88" i="7"/>
  <c r="N152" i="7"/>
  <c r="AF152" i="7"/>
  <c r="O153" i="7"/>
  <c r="AG153" i="7"/>
  <c r="O154" i="7"/>
  <c r="R234" i="7"/>
  <c r="AF245" i="7"/>
  <c r="O246" i="7"/>
  <c r="AG246" i="7"/>
  <c r="N247" i="7"/>
  <c r="AH247" i="7"/>
  <c r="AJ250" i="7"/>
  <c r="AD250" i="7"/>
  <c r="AC250" i="7"/>
  <c r="V251" i="7"/>
  <c r="AE252" i="7"/>
  <c r="U253" i="7"/>
  <c r="AF254" i="7"/>
  <c r="AC254" i="7"/>
  <c r="O254" i="7"/>
  <c r="W254" i="7"/>
  <c r="J255" i="7"/>
  <c r="V258" i="7"/>
  <c r="N261" i="7"/>
  <c r="AD267" i="7"/>
  <c r="AE270" i="7"/>
  <c r="Z271" i="7"/>
  <c r="AF278" i="7"/>
  <c r="X279" i="7"/>
  <c r="AI280" i="7"/>
  <c r="Z280" i="7"/>
  <c r="Y280" i="7"/>
  <c r="W280" i="7"/>
  <c r="Q280" i="7"/>
  <c r="AH280" i="7"/>
  <c r="O280" i="7"/>
  <c r="AG280" i="7"/>
  <c r="AF293" i="7"/>
  <c r="W293" i="7"/>
  <c r="O293" i="7"/>
  <c r="Y296" i="7"/>
  <c r="Q296" i="7"/>
  <c r="AI174" i="7"/>
  <c r="J308" i="7"/>
  <c r="J313" i="7"/>
  <c r="AF329" i="7"/>
  <c r="Y329" i="7"/>
  <c r="J348" i="7"/>
  <c r="Z350" i="7"/>
  <c r="W373" i="7"/>
  <c r="AI397" i="7"/>
  <c r="AC397" i="7"/>
  <c r="J25" i="7"/>
  <c r="J27" i="7"/>
  <c r="AI29" i="7"/>
  <c r="AC29" i="7"/>
  <c r="AE31" i="7"/>
  <c r="P38" i="7"/>
  <c r="AE38" i="7"/>
  <c r="AC45" i="7"/>
  <c r="W45" i="7"/>
  <c r="AH45" i="7"/>
  <c r="Z46" i="7"/>
  <c r="AI48" i="7"/>
  <c r="O51" i="7"/>
  <c r="AF51" i="7"/>
  <c r="P52" i="7"/>
  <c r="AC52" i="7"/>
  <c r="X54" i="7"/>
  <c r="AC58" i="7"/>
  <c r="P59" i="7"/>
  <c r="P60" i="7"/>
  <c r="AC60" i="7"/>
  <c r="AC61" i="7"/>
  <c r="Y61" i="7"/>
  <c r="N61" i="7"/>
  <c r="X61" i="7"/>
  <c r="AJ66" i="7"/>
  <c r="O67" i="7"/>
  <c r="AF67" i="7"/>
  <c r="AG70" i="7"/>
  <c r="O76" i="7"/>
  <c r="AD76" i="7"/>
  <c r="AJ77" i="7"/>
  <c r="Y77" i="7"/>
  <c r="J79" i="7"/>
  <c r="T82" i="7"/>
  <c r="O83" i="7"/>
  <c r="AH83" i="7"/>
  <c r="AD87" i="7"/>
  <c r="AE88" i="7"/>
  <c r="P152" i="7"/>
  <c r="AG152" i="7"/>
  <c r="Q153" i="7"/>
  <c r="AH153" i="7"/>
  <c r="R154" i="7"/>
  <c r="AC235" i="7"/>
  <c r="AD236" i="7"/>
  <c r="AE237" i="7"/>
  <c r="V237" i="7"/>
  <c r="Y237" i="7"/>
  <c r="AI238" i="7"/>
  <c r="V238" i="7"/>
  <c r="Z238" i="7"/>
  <c r="AI241" i="7"/>
  <c r="AJ242" i="7"/>
  <c r="R242" i="7"/>
  <c r="AD242" i="7"/>
  <c r="Q246" i="7"/>
  <c r="O247" i="7"/>
  <c r="AD251" i="7"/>
  <c r="AC278" i="7"/>
  <c r="P278" i="7"/>
  <c r="AG278" i="7"/>
  <c r="U278" i="7"/>
  <c r="O284" i="7"/>
  <c r="AA174" i="7"/>
  <c r="R174" i="7"/>
  <c r="AI182" i="7"/>
  <c r="AA182" i="7"/>
  <c r="AC259" i="7"/>
  <c r="AD260" i="7"/>
  <c r="AJ261" i="7"/>
  <c r="AD261" i="7"/>
  <c r="AI269" i="7"/>
  <c r="AD269" i="7"/>
  <c r="J271" i="7"/>
  <c r="J278" i="7"/>
  <c r="R278" i="7"/>
  <c r="N279" i="7"/>
  <c r="AD279" i="7"/>
  <c r="R281" i="7"/>
  <c r="AE285" i="7"/>
  <c r="AE287" i="7"/>
  <c r="Y287" i="7"/>
  <c r="J288" i="7"/>
  <c r="AG288" i="7"/>
  <c r="Z289" i="7"/>
  <c r="AJ292" i="7"/>
  <c r="AC292" i="7"/>
  <c r="N293" i="7"/>
  <c r="U294" i="7"/>
  <c r="AG294" i="7"/>
  <c r="P295" i="7"/>
  <c r="AF295" i="7"/>
  <c r="O296" i="7"/>
  <c r="J155" i="7"/>
  <c r="AI156" i="7"/>
  <c r="N157" i="7"/>
  <c r="W158" i="7"/>
  <c r="O159" i="7"/>
  <c r="Z159" i="7"/>
  <c r="W160" i="7"/>
  <c r="AD162" i="7"/>
  <c r="X164" i="7"/>
  <c r="AD164" i="7"/>
  <c r="O165" i="7"/>
  <c r="AB165" i="7"/>
  <c r="P166" i="7"/>
  <c r="AE166" i="7"/>
  <c r="Z167" i="7"/>
  <c r="Z168" i="7"/>
  <c r="S170" i="7"/>
  <c r="W171" i="7"/>
  <c r="AI172" i="7"/>
  <c r="AF172" i="7"/>
  <c r="U172" i="7"/>
  <c r="W172" i="7"/>
  <c r="J173" i="7"/>
  <c r="R173" i="7"/>
  <c r="P174" i="7"/>
  <c r="AD177" i="7"/>
  <c r="AB178" i="7"/>
  <c r="M179" i="7"/>
  <c r="AD179" i="7"/>
  <c r="M180" i="7"/>
  <c r="Y180" i="7"/>
  <c r="R181" i="7"/>
  <c r="J188" i="7"/>
  <c r="Q188" i="7"/>
  <c r="AC189" i="7"/>
  <c r="X189" i="7"/>
  <c r="AE189" i="7"/>
  <c r="Q189" i="7"/>
  <c r="Y189" i="7"/>
  <c r="O196" i="7"/>
  <c r="AD198" i="7"/>
  <c r="J200" i="7"/>
  <c r="V201" i="7"/>
  <c r="U201" i="7"/>
  <c r="N201" i="7"/>
  <c r="M201" i="7"/>
  <c r="AD201" i="7"/>
  <c r="AF384" i="7"/>
  <c r="Y384" i="7"/>
  <c r="AJ384" i="7"/>
  <c r="U384" i="7"/>
  <c r="AC384" i="7"/>
  <c r="N384" i="7"/>
  <c r="AB384" i="7"/>
  <c r="M384" i="7"/>
  <c r="AE384" i="7"/>
  <c r="AD384" i="7"/>
  <c r="W384" i="7"/>
  <c r="T384" i="7"/>
  <c r="R384" i="7"/>
  <c r="Q384" i="7"/>
  <c r="AI413" i="7"/>
  <c r="Y413" i="7"/>
  <c r="N413" i="7"/>
  <c r="W413" i="7"/>
  <c r="AD413" i="7"/>
  <c r="P413" i="7"/>
  <c r="AC413" i="7"/>
  <c r="O413" i="7"/>
  <c r="AE413" i="7"/>
  <c r="X413" i="7"/>
  <c r="V413" i="7"/>
  <c r="U413" i="7"/>
  <c r="Q413" i="7"/>
  <c r="M413" i="7"/>
  <c r="AG413" i="7"/>
  <c r="S276" i="7"/>
  <c r="P279" i="7"/>
  <c r="AF279" i="7"/>
  <c r="Z281" i="7"/>
  <c r="AH289" i="7"/>
  <c r="AD292" i="7"/>
  <c r="W294" i="7"/>
  <c r="AH294" i="7"/>
  <c r="AD158" i="7"/>
  <c r="Z160" i="7"/>
  <c r="AI163" i="7"/>
  <c r="U163" i="7"/>
  <c r="AC163" i="7"/>
  <c r="AI164" i="7"/>
  <c r="AH166" i="7"/>
  <c r="X172" i="7"/>
  <c r="AJ181" i="7"/>
  <c r="AF181" i="7"/>
  <c r="V181" i="7"/>
  <c r="U181" i="7"/>
  <c r="AG181" i="7"/>
  <c r="AH186" i="7"/>
  <c r="W186" i="7"/>
  <c r="J256" i="7"/>
  <c r="N259" i="7"/>
  <c r="O260" i="7"/>
  <c r="M261" i="7"/>
  <c r="AG261" i="7"/>
  <c r="J266" i="7"/>
  <c r="AB267" i="7"/>
  <c r="N269" i="7"/>
  <c r="AF269" i="7"/>
  <c r="P270" i="7"/>
  <c r="AC270" i="7"/>
  <c r="AE271" i="7"/>
  <c r="Y271" i="7"/>
  <c r="AA272" i="7"/>
  <c r="V276" i="7"/>
  <c r="AI277" i="7"/>
  <c r="AD278" i="7"/>
  <c r="W278" i="7"/>
  <c r="AH278" i="7"/>
  <c r="Q279" i="7"/>
  <c r="AG279" i="7"/>
  <c r="AF285" i="7"/>
  <c r="J286" i="7"/>
  <c r="N287" i="7"/>
  <c r="AD287" i="7"/>
  <c r="M292" i="7"/>
  <c r="AE292" i="7"/>
  <c r="V293" i="7"/>
  <c r="X294" i="7"/>
  <c r="R295" i="7"/>
  <c r="AH295" i="7"/>
  <c r="W296" i="7"/>
  <c r="AJ297" i="7"/>
  <c r="AC155" i="7"/>
  <c r="U157" i="7"/>
  <c r="Q159" i="7"/>
  <c r="AE159" i="7"/>
  <c r="AA160" i="7"/>
  <c r="O162" i="7"/>
  <c r="Z163" i="7"/>
  <c r="AD163" i="7"/>
  <c r="N164" i="7"/>
  <c r="Q165" i="7"/>
  <c r="AE165" i="7"/>
  <c r="M166" i="7"/>
  <c r="M172" i="7"/>
  <c r="Y172" i="7"/>
  <c r="AJ173" i="7"/>
  <c r="AH173" i="7"/>
  <c r="X173" i="7"/>
  <c r="N173" i="7"/>
  <c r="V173" i="7"/>
  <c r="AG173" i="7"/>
  <c r="Y174" i="7"/>
  <c r="T176" i="7"/>
  <c r="M177" i="7"/>
  <c r="W181" i="7"/>
  <c r="AH181" i="7"/>
  <c r="AC186" i="7"/>
  <c r="AJ188" i="7"/>
  <c r="AF188" i="7"/>
  <c r="V188" i="7"/>
  <c r="U188" i="7"/>
  <c r="AG188" i="7"/>
  <c r="AA379" i="7"/>
  <c r="V379" i="7"/>
  <c r="AH384" i="7"/>
  <c r="AB160" i="7"/>
  <c r="N172" i="7"/>
  <c r="AC172" i="7"/>
  <c r="W173" i="7"/>
  <c r="R176" i="7"/>
  <c r="N177" i="7"/>
  <c r="AH178" i="7"/>
  <c r="O178" i="7"/>
  <c r="M181" i="7"/>
  <c r="X181" i="7"/>
  <c r="N186" i="7"/>
  <c r="AI187" i="7"/>
  <c r="AC187" i="7"/>
  <c r="M187" i="7"/>
  <c r="X187" i="7"/>
  <c r="W188" i="7"/>
  <c r="AH188" i="7"/>
  <c r="AH194" i="7"/>
  <c r="AE194" i="7"/>
  <c r="W194" i="7"/>
  <c r="O194" i="7"/>
  <c r="N194" i="7"/>
  <c r="AH195" i="7"/>
  <c r="AC195" i="7"/>
  <c r="M195" i="7"/>
  <c r="V195" i="7"/>
  <c r="AC197" i="7"/>
  <c r="Z197" i="7"/>
  <c r="O197" i="7"/>
  <c r="X197" i="7"/>
  <c r="AG197" i="7"/>
  <c r="V197" i="7"/>
  <c r="AF197" i="7"/>
  <c r="R197" i="7"/>
  <c r="AE197" i="7"/>
  <c r="AJ200" i="7"/>
  <c r="AC200" i="7"/>
  <c r="U200" i="7"/>
  <c r="M200" i="7"/>
  <c r="AH408" i="7"/>
  <c r="AA408" i="7"/>
  <c r="P269" i="7"/>
  <c r="R270" i="7"/>
  <c r="AF270" i="7"/>
  <c r="AG272" i="7"/>
  <c r="T273" i="7"/>
  <c r="AC276" i="7"/>
  <c r="O277" i="7"/>
  <c r="M278" i="7"/>
  <c r="Y278" i="7"/>
  <c r="V279" i="7"/>
  <c r="O285" i="7"/>
  <c r="W286" i="7"/>
  <c r="AH286" i="7"/>
  <c r="Q287" i="7"/>
  <c r="AG287" i="7"/>
  <c r="Q288" i="7"/>
  <c r="AD291" i="7"/>
  <c r="O292" i="7"/>
  <c r="AD293" i="7"/>
  <c r="O294" i="7"/>
  <c r="Z294" i="7"/>
  <c r="X295" i="7"/>
  <c r="AE296" i="7"/>
  <c r="R297" i="7"/>
  <c r="W157" i="7"/>
  <c r="AF158" i="7"/>
  <c r="U159" i="7"/>
  <c r="AG159" i="7"/>
  <c r="N160" i="7"/>
  <c r="AG160" i="7"/>
  <c r="AF161" i="7"/>
  <c r="AA162" i="7"/>
  <c r="P163" i="7"/>
  <c r="AJ163" i="7"/>
  <c r="Q164" i="7"/>
  <c r="T165" i="7"/>
  <c r="AJ165" i="7"/>
  <c r="S166" i="7"/>
  <c r="J168" i="7"/>
  <c r="O172" i="7"/>
  <c r="AD172" i="7"/>
  <c r="M173" i="7"/>
  <c r="Y173" i="7"/>
  <c r="AF174" i="7"/>
  <c r="T175" i="7"/>
  <c r="U177" i="7"/>
  <c r="U179" i="7"/>
  <c r="U180" i="7"/>
  <c r="AG180" i="7"/>
  <c r="N181" i="7"/>
  <c r="Y181" i="7"/>
  <c r="J182" i="7"/>
  <c r="O186" i="7"/>
  <c r="AH187" i="7"/>
  <c r="AD187" i="7"/>
  <c r="M188" i="7"/>
  <c r="X188" i="7"/>
  <c r="P189" i="7"/>
  <c r="AG189" i="7"/>
  <c r="AC194" i="7"/>
  <c r="N195" i="7"/>
  <c r="AH197" i="7"/>
  <c r="AE353" i="7"/>
  <c r="R353" i="7"/>
  <c r="AC353" i="7"/>
  <c r="Z353" i="7"/>
  <c r="W353" i="7"/>
  <c r="U353" i="7"/>
  <c r="Q353" i="7"/>
  <c r="O353" i="7"/>
  <c r="AG353" i="7"/>
  <c r="N353" i="7"/>
  <c r="J62" i="7"/>
  <c r="AJ67" i="7"/>
  <c r="AJ68" i="7"/>
  <c r="U68" i="7"/>
  <c r="AE68" i="7"/>
  <c r="AI74" i="7"/>
  <c r="AC74" i="7"/>
  <c r="AF81" i="7"/>
  <c r="AD81" i="7"/>
  <c r="J87" i="7"/>
  <c r="J235" i="7"/>
  <c r="J246" i="7"/>
  <c r="U261" i="7"/>
  <c r="N267" i="7"/>
  <c r="V269" i="7"/>
  <c r="U270" i="7"/>
  <c r="P271" i="7"/>
  <c r="AF271" i="7"/>
  <c r="Z273" i="7"/>
  <c r="W277" i="7"/>
  <c r="O278" i="7"/>
  <c r="Z278" i="7"/>
  <c r="V285" i="7"/>
  <c r="X286" i="7"/>
  <c r="R287" i="7"/>
  <c r="AH287" i="7"/>
  <c r="W288" i="7"/>
  <c r="AI289" i="7"/>
  <c r="AC290" i="7"/>
  <c r="U292" i="7"/>
  <c r="P294" i="7"/>
  <c r="AC294" i="7"/>
  <c r="AE295" i="7"/>
  <c r="Y295" i="7"/>
  <c r="J296" i="7"/>
  <c r="Z297" i="7"/>
  <c r="AJ157" i="7"/>
  <c r="AC157" i="7"/>
  <c r="N158" i="7"/>
  <c r="AD159" i="7"/>
  <c r="W159" i="7"/>
  <c r="AH159" i="7"/>
  <c r="Q160" i="7"/>
  <c r="AC162" i="7"/>
  <c r="R163" i="7"/>
  <c r="S164" i="7"/>
  <c r="X165" i="7"/>
  <c r="X166" i="7"/>
  <c r="AB170" i="7"/>
  <c r="J171" i="7"/>
  <c r="P172" i="7"/>
  <c r="AE172" i="7"/>
  <c r="O173" i="7"/>
  <c r="Z173" i="7"/>
  <c r="V177" i="7"/>
  <c r="N178" i="7"/>
  <c r="O181" i="7"/>
  <c r="Z181" i="7"/>
  <c r="AE183" i="7"/>
  <c r="T183" i="7"/>
  <c r="V186" i="7"/>
  <c r="N187" i="7"/>
  <c r="AE187" i="7"/>
  <c r="N188" i="7"/>
  <c r="Y188" i="7"/>
  <c r="R189" i="7"/>
  <c r="AH189" i="7"/>
  <c r="V194" i="7"/>
  <c r="P195" i="7"/>
  <c r="AJ196" i="7"/>
  <c r="AH196" i="7"/>
  <c r="X196" i="7"/>
  <c r="N196" i="7"/>
  <c r="AF196" i="7"/>
  <c r="V196" i="7"/>
  <c r="AD196" i="7"/>
  <c r="R196" i="7"/>
  <c r="AC196" i="7"/>
  <c r="Q196" i="7"/>
  <c r="Z196" i="7"/>
  <c r="N197" i="7"/>
  <c r="AI203" i="7"/>
  <c r="V203" i="7"/>
  <c r="U203" i="7"/>
  <c r="AF203" i="7"/>
  <c r="P203" i="7"/>
  <c r="AE203" i="7"/>
  <c r="O203" i="7"/>
  <c r="AC203" i="7"/>
  <c r="M203" i="7"/>
  <c r="X203" i="7"/>
  <c r="V261" i="7"/>
  <c r="J269" i="7"/>
  <c r="W269" i="7"/>
  <c r="AD270" i="7"/>
  <c r="W270" i="7"/>
  <c r="AH270" i="7"/>
  <c r="AH273" i="7"/>
  <c r="AE279" i="7"/>
  <c r="Y279" i="7"/>
  <c r="AJ281" i="7"/>
  <c r="J287" i="7"/>
  <c r="J292" i="7"/>
  <c r="AI293" i="7"/>
  <c r="Q294" i="7"/>
  <c r="AE294" i="7"/>
  <c r="AI296" i="7"/>
  <c r="AH297" i="7"/>
  <c r="O158" i="7"/>
  <c r="R160" i="7"/>
  <c r="J162" i="7"/>
  <c r="T163" i="7"/>
  <c r="AI169" i="7"/>
  <c r="Q172" i="7"/>
  <c r="AG172" i="7"/>
  <c r="P173" i="7"/>
  <c r="W174" i="7"/>
  <c r="J177" i="7"/>
  <c r="T178" i="7"/>
  <c r="AI179" i="7"/>
  <c r="V179" i="7"/>
  <c r="X179" i="7"/>
  <c r="AI180" i="7"/>
  <c r="AE180" i="7"/>
  <c r="Q180" i="7"/>
  <c r="W180" i="7"/>
  <c r="P181" i="7"/>
  <c r="AC181" i="7"/>
  <c r="S182" i="7"/>
  <c r="AD186" i="7"/>
  <c r="O188" i="7"/>
  <c r="Z188" i="7"/>
  <c r="AG210" i="7"/>
  <c r="AJ210" i="7"/>
  <c r="AD210" i="7"/>
  <c r="R210" i="7"/>
  <c r="AH359" i="7"/>
  <c r="AB359" i="7"/>
  <c r="V193" i="7"/>
  <c r="V202" i="7"/>
  <c r="AH203" i="7"/>
  <c r="V204" i="7"/>
  <c r="AG204" i="7"/>
  <c r="O205" i="7"/>
  <c r="Z205" i="7"/>
  <c r="AD207" i="7"/>
  <c r="AC210" i="7"/>
  <c r="U213" i="7"/>
  <c r="AH213" i="7"/>
  <c r="O215" i="7"/>
  <c r="U216" i="7"/>
  <c r="T321" i="7"/>
  <c r="AA330" i="7"/>
  <c r="AA334" i="7"/>
  <c r="V345" i="7"/>
  <c r="AJ345" i="7"/>
  <c r="J361" i="7"/>
  <c r="AI367" i="7"/>
  <c r="AF375" i="7"/>
  <c r="U375" i="7"/>
  <c r="AH375" i="7"/>
  <c r="Q375" i="7"/>
  <c r="X375" i="7"/>
  <c r="Z385" i="7"/>
  <c r="N386" i="7"/>
  <c r="X387" i="7"/>
  <c r="R387" i="7"/>
  <c r="AE387" i="7"/>
  <c r="AC387" i="7"/>
  <c r="AD388" i="7"/>
  <c r="AG388" i="7"/>
  <c r="R388" i="7"/>
  <c r="Q388" i="7"/>
  <c r="AB389" i="7"/>
  <c r="V389" i="7"/>
  <c r="AG389" i="7"/>
  <c r="V402" i="7"/>
  <c r="P404" i="7"/>
  <c r="AC409" i="7"/>
  <c r="J412" i="7"/>
  <c r="J193" i="7"/>
  <c r="AI195" i="7"/>
  <c r="W195" i="7"/>
  <c r="AF200" i="7"/>
  <c r="AG201" i="7"/>
  <c r="W202" i="7"/>
  <c r="W204" i="7"/>
  <c r="P205" i="7"/>
  <c r="AD205" i="7"/>
  <c r="AD206" i="7"/>
  <c r="AD209" i="7"/>
  <c r="AC216" i="7"/>
  <c r="AB321" i="7"/>
  <c r="J334" i="7"/>
  <c r="AH343" i="7"/>
  <c r="AG358" i="7"/>
  <c r="Y358" i="7"/>
  <c r="Q358" i="7"/>
  <c r="AI358" i="7"/>
  <c r="AA358" i="7"/>
  <c r="AA361" i="7"/>
  <c r="O361" i="7"/>
  <c r="X361" i="7"/>
  <c r="V361" i="7"/>
  <c r="AI369" i="7"/>
  <c r="AC369" i="7"/>
  <c r="N369" i="7"/>
  <c r="Y369" i="7"/>
  <c r="AF369" i="7"/>
  <c r="Q369" i="7"/>
  <c r="AD369" i="7"/>
  <c r="P369" i="7"/>
  <c r="AJ369" i="7"/>
  <c r="W374" i="7"/>
  <c r="AJ374" i="7"/>
  <c r="X386" i="7"/>
  <c r="V404" i="7"/>
  <c r="J305" i="7"/>
  <c r="AJ213" i="7"/>
  <c r="AC213" i="7"/>
  <c r="O213" i="7"/>
  <c r="W213" i="7"/>
  <c r="AC323" i="7"/>
  <c r="V323" i="7"/>
  <c r="O323" i="7"/>
  <c r="Z323" i="7"/>
  <c r="W323" i="7"/>
  <c r="R339" i="7"/>
  <c r="AJ339" i="7"/>
  <c r="N339" i="7"/>
  <c r="Z339" i="7"/>
  <c r="T339" i="7"/>
  <c r="AG342" i="7"/>
  <c r="Y342" i="7"/>
  <c r="O342" i="7"/>
  <c r="AF342" i="7"/>
  <c r="AA342" i="7"/>
  <c r="AG343" i="7"/>
  <c r="Q343" i="7"/>
  <c r="AG383" i="7"/>
  <c r="AA383" i="7"/>
  <c r="U383" i="7"/>
  <c r="AF192" i="7"/>
  <c r="AG193" i="7"/>
  <c r="AE199" i="7"/>
  <c r="AE202" i="7"/>
  <c r="Y213" i="7"/>
  <c r="AJ323" i="7"/>
  <c r="AG334" i="7"/>
  <c r="Q334" i="7"/>
  <c r="AC334" i="7"/>
  <c r="S334" i="7"/>
  <c r="AI334" i="7"/>
  <c r="R334" i="7"/>
  <c r="AE336" i="7"/>
  <c r="Q336" i="7"/>
  <c r="AH339" i="7"/>
  <c r="T343" i="7"/>
  <c r="AE376" i="7"/>
  <c r="X376" i="7"/>
  <c r="O376" i="7"/>
  <c r="AD376" i="7"/>
  <c r="Y376" i="7"/>
  <c r="AF385" i="7"/>
  <c r="R385" i="7"/>
  <c r="AC385" i="7"/>
  <c r="O385" i="7"/>
  <c r="V385" i="7"/>
  <c r="AH385" i="7"/>
  <c r="S385" i="7"/>
  <c r="AD386" i="7"/>
  <c r="AC305" i="7"/>
  <c r="AF305" i="7"/>
  <c r="P305" i="7"/>
  <c r="Z305" i="7"/>
  <c r="W305" i="7"/>
  <c r="AH305" i="7"/>
  <c r="R305" i="7"/>
  <c r="AG305" i="7"/>
  <c r="Q305" i="7"/>
  <c r="J307" i="7"/>
  <c r="M213" i="7"/>
  <c r="Z213" i="7"/>
  <c r="N323" i="7"/>
  <c r="P339" i="7"/>
  <c r="AG340" i="7"/>
  <c r="Y340" i="7"/>
  <c r="Q340" i="7"/>
  <c r="AA340" i="7"/>
  <c r="M342" i="7"/>
  <c r="V343" i="7"/>
  <c r="AB357" i="7"/>
  <c r="AE361" i="7"/>
  <c r="AF368" i="7"/>
  <c r="X368" i="7"/>
  <c r="T369" i="7"/>
  <c r="Z375" i="7"/>
  <c r="AG376" i="7"/>
  <c r="J386" i="7"/>
  <c r="AH387" i="7"/>
  <c r="AC388" i="7"/>
  <c r="M403" i="7"/>
  <c r="X307" i="7"/>
  <c r="J163" i="7"/>
  <c r="AI165" i="7"/>
  <c r="V165" i="7"/>
  <c r="AH165" i="7"/>
  <c r="AB175" i="7"/>
  <c r="J180" i="7"/>
  <c r="AJ184" i="7"/>
  <c r="AG185" i="7"/>
  <c r="AE191" i="7"/>
  <c r="M192" i="7"/>
  <c r="M193" i="7"/>
  <c r="O195" i="7"/>
  <c r="AE195" i="7"/>
  <c r="AC202" i="7"/>
  <c r="J203" i="7"/>
  <c r="P204" i="7"/>
  <c r="AD204" i="7"/>
  <c r="AI205" i="7"/>
  <c r="W205" i="7"/>
  <c r="AH205" i="7"/>
  <c r="AB208" i="7"/>
  <c r="N213" i="7"/>
  <c r="AD213" i="7"/>
  <c r="AE216" i="7"/>
  <c r="P216" i="7"/>
  <c r="X216" i="7"/>
  <c r="AG354" i="7"/>
  <c r="O354" i="7"/>
  <c r="AE354" i="7"/>
  <c r="V354" i="7"/>
  <c r="R323" i="7"/>
  <c r="AB333" i="7"/>
  <c r="Q333" i="7"/>
  <c r="AD333" i="7"/>
  <c r="O334" i="7"/>
  <c r="AF335" i="7"/>
  <c r="AA335" i="7"/>
  <c r="AA336" i="7"/>
  <c r="AA339" i="7"/>
  <c r="S342" i="7"/>
  <c r="X343" i="7"/>
  <c r="J356" i="7"/>
  <c r="J359" i="7"/>
  <c r="AG361" i="7"/>
  <c r="J366" i="7"/>
  <c r="AH367" i="7"/>
  <c r="V367" i="7"/>
  <c r="O367" i="7"/>
  <c r="AE367" i="7"/>
  <c r="AB367" i="7"/>
  <c r="U369" i="7"/>
  <c r="AD375" i="7"/>
  <c r="N376" i="7"/>
  <c r="AD378" i="7"/>
  <c r="Q378" i="7"/>
  <c r="X378" i="7"/>
  <c r="V378" i="7"/>
  <c r="J384" i="7"/>
  <c r="M385" i="7"/>
  <c r="J398" i="7"/>
  <c r="AA402" i="7"/>
  <c r="T402" i="7"/>
  <c r="AI402" i="7"/>
  <c r="AF402" i="7"/>
  <c r="AJ403" i="7"/>
  <c r="O403" i="7"/>
  <c r="AC404" i="7"/>
  <c r="AE404" i="7"/>
  <c r="Q404" i="7"/>
  <c r="Z404" i="7"/>
  <c r="N404" i="7"/>
  <c r="AH404" i="7"/>
  <c r="U404" i="7"/>
  <c r="AG404" i="7"/>
  <c r="R404" i="7"/>
  <c r="AI404" i="7"/>
  <c r="N410" i="7"/>
  <c r="AA410" i="7"/>
  <c r="Z410" i="7"/>
  <c r="O305" i="7"/>
  <c r="J204" i="7"/>
  <c r="X205" i="7"/>
  <c r="J211" i="7"/>
  <c r="Q213" i="7"/>
  <c r="AE213" i="7"/>
  <c r="AD215" i="7"/>
  <c r="W215" i="7"/>
  <c r="Y353" i="7"/>
  <c r="AD323" i="7"/>
  <c r="AB339" i="7"/>
  <c r="AD343" i="7"/>
  <c r="J345" i="7"/>
  <c r="W356" i="7"/>
  <c r="S356" i="7"/>
  <c r="AI356" i="7"/>
  <c r="AG356" i="7"/>
  <c r="Q386" i="7"/>
  <c r="AE386" i="7"/>
  <c r="T386" i="7"/>
  <c r="S386" i="7"/>
  <c r="J401" i="7"/>
  <c r="J311" i="7"/>
  <c r="W322" i="7"/>
  <c r="AC326" i="7"/>
  <c r="X341" i="7"/>
  <c r="Y366" i="7"/>
  <c r="W370" i="7"/>
  <c r="AJ377" i="7"/>
  <c r="W401" i="7"/>
  <c r="AJ412" i="7"/>
  <c r="W303" i="7"/>
  <c r="AH303" i="7"/>
  <c r="Q307" i="7"/>
  <c r="R311" i="7"/>
  <c r="S317" i="7"/>
  <c r="T319" i="7"/>
  <c r="N328" i="7"/>
  <c r="Y328" i="7"/>
  <c r="V337" i="7"/>
  <c r="AG337" i="7"/>
  <c r="P346" i="7"/>
  <c r="AF346" i="7"/>
  <c r="P363" i="7"/>
  <c r="AH363" i="7"/>
  <c r="Y372" i="7"/>
  <c r="V414" i="7"/>
  <c r="AI416" i="7"/>
  <c r="AC416" i="7"/>
  <c r="M418" i="7"/>
  <c r="AE418" i="7"/>
  <c r="P420" i="7"/>
  <c r="AJ212" i="7"/>
  <c r="AC214" i="7"/>
  <c r="M353" i="7"/>
  <c r="Y322" i="7"/>
  <c r="AD325" i="7"/>
  <c r="AG326" i="7"/>
  <c r="N327" i="7"/>
  <c r="J330" i="7"/>
  <c r="M332" i="7"/>
  <c r="J333" i="7"/>
  <c r="M341" i="7"/>
  <c r="R343" i="7"/>
  <c r="Z366" i="7"/>
  <c r="M370" i="7"/>
  <c r="Y370" i="7"/>
  <c r="M377" i="7"/>
  <c r="AH379" i="7"/>
  <c r="AF380" i="7"/>
  <c r="J387" i="7"/>
  <c r="AI399" i="7"/>
  <c r="Z401" i="7"/>
  <c r="Q403" i="7"/>
  <c r="AJ303" i="7"/>
  <c r="X303" i="7"/>
  <c r="AI311" i="7"/>
  <c r="T317" i="7"/>
  <c r="AB319" i="7"/>
  <c r="O328" i="7"/>
  <c r="AJ337" i="7"/>
  <c r="W337" i="7"/>
  <c r="AH337" i="7"/>
  <c r="Q346" i="7"/>
  <c r="AG346" i="7"/>
  <c r="Q363" i="7"/>
  <c r="Z372" i="7"/>
  <c r="W414" i="7"/>
  <c r="AD416" i="7"/>
  <c r="N418" i="7"/>
  <c r="V420" i="7"/>
  <c r="AB317" i="7"/>
  <c r="P328" i="7"/>
  <c r="AD328" i="7"/>
  <c r="X337" i="7"/>
  <c r="R346" i="7"/>
  <c r="AH346" i="7"/>
  <c r="R363" i="7"/>
  <c r="AG372" i="7"/>
  <c r="R381" i="7"/>
  <c r="AC414" i="7"/>
  <c r="W420" i="7"/>
  <c r="Q328" i="7"/>
  <c r="AE328" i="7"/>
  <c r="N337" i="7"/>
  <c r="Y337" i="7"/>
  <c r="J346" i="7"/>
  <c r="X363" i="7"/>
  <c r="J372" i="7"/>
  <c r="AH372" i="7"/>
  <c r="Z381" i="7"/>
  <c r="J405" i="7"/>
  <c r="AJ414" i="7"/>
  <c r="AD414" i="7"/>
  <c r="N416" i="7"/>
  <c r="U418" i="7"/>
  <c r="U328" i="7"/>
  <c r="AF328" i="7"/>
  <c r="O337" i="7"/>
  <c r="Z337" i="7"/>
  <c r="X346" i="7"/>
  <c r="Y363" i="7"/>
  <c r="V418" i="7"/>
  <c r="AC420" i="7"/>
  <c r="AD420" i="7"/>
  <c r="Q322" i="7"/>
  <c r="AG322" i="7"/>
  <c r="U326" i="7"/>
  <c r="J332" i="7"/>
  <c r="AC332" i="7"/>
  <c r="J341" i="7"/>
  <c r="R341" i="7"/>
  <c r="AH341" i="7"/>
  <c r="AC343" i="7"/>
  <c r="Z343" i="7"/>
  <c r="J344" i="7"/>
  <c r="AH345" i="7"/>
  <c r="AJ360" i="7"/>
  <c r="R366" i="7"/>
  <c r="AG366" i="7"/>
  <c r="X369" i="7"/>
  <c r="R370" i="7"/>
  <c r="Y377" i="7"/>
  <c r="AA386" i="7"/>
  <c r="R401" i="7"/>
  <c r="AE401" i="7"/>
  <c r="AE403" i="7"/>
  <c r="J411" i="7"/>
  <c r="AI307" i="7"/>
  <c r="AI328" i="7"/>
  <c r="V328" i="7"/>
  <c r="AG328" i="7"/>
  <c r="P337" i="7"/>
  <c r="AD337" i="7"/>
  <c r="AC346" i="7"/>
  <c r="Y346" i="7"/>
  <c r="Z363" i="7"/>
  <c r="AH405" i="7"/>
  <c r="N414" i="7"/>
  <c r="W418" i="7"/>
  <c r="AE420" i="7"/>
  <c r="AF363" i="7"/>
  <c r="AC418" i="7"/>
  <c r="N420" i="7"/>
  <c r="AF420" i="7"/>
  <c r="AF353" i="7"/>
  <c r="V353" i="7"/>
  <c r="AH353" i="7"/>
  <c r="V322" i="7"/>
  <c r="J326" i="7"/>
  <c r="Z326" i="7"/>
  <c r="AG327" i="7"/>
  <c r="AI341" i="7"/>
  <c r="W341" i="7"/>
  <c r="N343" i="7"/>
  <c r="AF343" i="7"/>
  <c r="AJ359" i="7"/>
  <c r="M360" i="7"/>
  <c r="AD362" i="7"/>
  <c r="AI370" i="7"/>
  <c r="V370" i="7"/>
  <c r="AH370" i="7"/>
  <c r="J375" i="7"/>
  <c r="P384" i="7"/>
  <c r="AH407" i="7"/>
  <c r="V303" i="7"/>
  <c r="AG303" i="7"/>
  <c r="P307" i="7"/>
  <c r="J309" i="7"/>
  <c r="AJ319" i="7"/>
  <c r="M328" i="7"/>
  <c r="X328" i="7"/>
  <c r="J337" i="7"/>
  <c r="R337" i="7"/>
  <c r="O346" i="7"/>
  <c r="AE346" i="7"/>
  <c r="AG363" i="7"/>
  <c r="R372" i="7"/>
  <c r="U414" i="7"/>
  <c r="AD418" i="7"/>
  <c r="R14" i="7"/>
  <c r="Z14" i="7"/>
  <c r="AH14" i="7"/>
  <c r="S16" i="7"/>
  <c r="AA16" i="7"/>
  <c r="T92" i="7"/>
  <c r="AB92" i="7"/>
  <c r="AJ92" i="7"/>
  <c r="M94" i="7"/>
  <c r="U94" i="7"/>
  <c r="AC94" i="7"/>
  <c r="N107" i="7"/>
  <c r="V107" i="7"/>
  <c r="AD107" i="7"/>
  <c r="O109" i="7"/>
  <c r="W109" i="7"/>
  <c r="AE109" i="7"/>
  <c r="P117" i="7"/>
  <c r="X117" i="7"/>
  <c r="AF117" i="7"/>
  <c r="Q119" i="7"/>
  <c r="Y119" i="7"/>
  <c r="AG119" i="7"/>
  <c r="R126" i="7"/>
  <c r="Z126" i="7"/>
  <c r="U128" i="7"/>
  <c r="AE128" i="7"/>
  <c r="AC146" i="7"/>
  <c r="U146" i="7"/>
  <c r="M146" i="7"/>
  <c r="AH146" i="7"/>
  <c r="Z146" i="7"/>
  <c r="R146" i="7"/>
  <c r="AF146" i="7"/>
  <c r="X146" i="7"/>
  <c r="P146" i="7"/>
  <c r="W146" i="7"/>
  <c r="AJ146" i="7"/>
  <c r="O148" i="7"/>
  <c r="AB148" i="7"/>
  <c r="J221" i="7"/>
  <c r="S221" i="7"/>
  <c r="AF221" i="7"/>
  <c r="AF223" i="7"/>
  <c r="W223" i="7"/>
  <c r="AJ223" i="7"/>
  <c r="O298" i="7"/>
  <c r="AA298" i="7"/>
  <c r="J300" i="7"/>
  <c r="T300" i="7"/>
  <c r="AG300" i="7"/>
  <c r="AD312" i="7"/>
  <c r="V312" i="7"/>
  <c r="N312" i="7"/>
  <c r="Y312" i="7"/>
  <c r="N314" i="7"/>
  <c r="AA314" i="7"/>
  <c r="J347" i="7"/>
  <c r="T347" i="7"/>
  <c r="AG347" i="7"/>
  <c r="AD349" i="7"/>
  <c r="V349" i="7"/>
  <c r="N349" i="7"/>
  <c r="X349" i="7"/>
  <c r="P393" i="7"/>
  <c r="T395" i="7"/>
  <c r="AG395" i="7"/>
  <c r="X421" i="7"/>
  <c r="S423" i="7"/>
  <c r="S14" i="7"/>
  <c r="AA14" i="7"/>
  <c r="AI14" i="7"/>
  <c r="T16" i="7"/>
  <c r="AB16" i="7"/>
  <c r="AJ16" i="7"/>
  <c r="M92" i="7"/>
  <c r="U92" i="7"/>
  <c r="AC92" i="7"/>
  <c r="N94" i="7"/>
  <c r="V94" i="7"/>
  <c r="AD94" i="7"/>
  <c r="Q117" i="7"/>
  <c r="Y117" i="7"/>
  <c r="AG117" i="7"/>
  <c r="R119" i="7"/>
  <c r="Z119" i="7"/>
  <c r="AH119" i="7"/>
  <c r="AF126" i="7"/>
  <c r="S126" i="7"/>
  <c r="AA126" i="7"/>
  <c r="AJ126" i="7"/>
  <c r="M128" i="7"/>
  <c r="V128" i="7"/>
  <c r="AF128" i="7"/>
  <c r="Y146" i="7"/>
  <c r="U221" i="7"/>
  <c r="Y223" i="7"/>
  <c r="V300" i="7"/>
  <c r="V347" i="7"/>
  <c r="V395" i="7"/>
  <c r="AH395" i="7"/>
  <c r="M421" i="7"/>
  <c r="Z421" i="7"/>
  <c r="T14" i="7"/>
  <c r="AB14" i="7"/>
  <c r="N92" i="7"/>
  <c r="V92" i="7"/>
  <c r="AD92" i="7"/>
  <c r="O94" i="7"/>
  <c r="W94" i="7"/>
  <c r="AE94" i="7"/>
  <c r="R117" i="7"/>
  <c r="Z117" i="7"/>
  <c r="AH117" i="7"/>
  <c r="S119" i="7"/>
  <c r="AA119" i="7"/>
  <c r="AI119" i="7"/>
  <c r="T126" i="7"/>
  <c r="N128" i="7"/>
  <c r="W128" i="7"/>
  <c r="AH128" i="7"/>
  <c r="AE221" i="7"/>
  <c r="W221" i="7"/>
  <c r="O221" i="7"/>
  <c r="AJ221" i="7"/>
  <c r="AB221" i="7"/>
  <c r="T221" i="7"/>
  <c r="AH221" i="7"/>
  <c r="Z221" i="7"/>
  <c r="R221" i="7"/>
  <c r="V221" i="7"/>
  <c r="AI221" i="7"/>
  <c r="AH300" i="7"/>
  <c r="Z300" i="7"/>
  <c r="R300" i="7"/>
  <c r="AE300" i="7"/>
  <c r="W300" i="7"/>
  <c r="O300" i="7"/>
  <c r="AC300" i="7"/>
  <c r="U300" i="7"/>
  <c r="M300" i="7"/>
  <c r="X300" i="7"/>
  <c r="AJ300" i="7"/>
  <c r="AC347" i="7"/>
  <c r="U347" i="7"/>
  <c r="M347" i="7"/>
  <c r="AH347" i="7"/>
  <c r="Z347" i="7"/>
  <c r="R347" i="7"/>
  <c r="AF347" i="7"/>
  <c r="X347" i="7"/>
  <c r="P347" i="7"/>
  <c r="W347" i="7"/>
  <c r="AJ347" i="7"/>
  <c r="J393" i="7"/>
  <c r="AF395" i="7"/>
  <c r="W395" i="7"/>
  <c r="O421" i="7"/>
  <c r="AA421" i="7"/>
  <c r="J423" i="7"/>
  <c r="P94" i="7"/>
  <c r="X94" i="7"/>
  <c r="AF94" i="7"/>
  <c r="S117" i="7"/>
  <c r="AA117" i="7"/>
  <c r="AI117" i="7"/>
  <c r="T119" i="7"/>
  <c r="AB119" i="7"/>
  <c r="AJ119" i="7"/>
  <c r="Y300" i="7"/>
  <c r="Y347" i="7"/>
  <c r="AC395" i="7"/>
  <c r="U395" i="7"/>
  <c r="M395" i="7"/>
  <c r="Y395" i="7"/>
  <c r="N14" i="7"/>
  <c r="V14" i="7"/>
  <c r="AD14" i="7"/>
  <c r="O16" i="7"/>
  <c r="W16" i="7"/>
  <c r="AE16" i="7"/>
  <c r="P92" i="7"/>
  <c r="X92" i="7"/>
  <c r="AF92" i="7"/>
  <c r="Q94" i="7"/>
  <c r="Y94" i="7"/>
  <c r="AG94" i="7"/>
  <c r="R107" i="7"/>
  <c r="Z107" i="7"/>
  <c r="AH107" i="7"/>
  <c r="S109" i="7"/>
  <c r="AA109" i="7"/>
  <c r="T117" i="7"/>
  <c r="AB117" i="7"/>
  <c r="AJ117" i="7"/>
  <c r="M119" i="7"/>
  <c r="U119" i="7"/>
  <c r="AC119" i="7"/>
  <c r="N126" i="7"/>
  <c r="V126" i="7"/>
  <c r="AD126" i="7"/>
  <c r="P128" i="7"/>
  <c r="Z128" i="7"/>
  <c r="Q146" i="7"/>
  <c r="AD146" i="7"/>
  <c r="U148" i="7"/>
  <c r="AH148" i="7"/>
  <c r="M221" i="7"/>
  <c r="Y221" i="7"/>
  <c r="Q223" i="7"/>
  <c r="AD223" i="7"/>
  <c r="U298" i="7"/>
  <c r="N300" i="7"/>
  <c r="AA300" i="7"/>
  <c r="U314" i="7"/>
  <c r="N347" i="7"/>
  <c r="AA347" i="7"/>
  <c r="AE393" i="7"/>
  <c r="W393" i="7"/>
  <c r="O393" i="7"/>
  <c r="AJ393" i="7"/>
  <c r="AB393" i="7"/>
  <c r="T393" i="7"/>
  <c r="AH393" i="7"/>
  <c r="Z393" i="7"/>
  <c r="R393" i="7"/>
  <c r="V393" i="7"/>
  <c r="AI393" i="7"/>
  <c r="N395" i="7"/>
  <c r="Z395" i="7"/>
  <c r="R421" i="7"/>
  <c r="AE421" i="7"/>
  <c r="AH423" i="7"/>
  <c r="Z423" i="7"/>
  <c r="R423" i="7"/>
  <c r="AF423" i="7"/>
  <c r="X423" i="7"/>
  <c r="P423" i="7"/>
  <c r="AE423" i="7"/>
  <c r="W423" i="7"/>
  <c r="O423" i="7"/>
  <c r="AC423" i="7"/>
  <c r="U423" i="7"/>
  <c r="M423" i="7"/>
  <c r="AA423" i="7"/>
  <c r="O14" i="7"/>
  <c r="W14" i="7"/>
  <c r="AE14" i="7"/>
  <c r="P16" i="7"/>
  <c r="X16" i="7"/>
  <c r="AF16" i="7"/>
  <c r="Q92" i="7"/>
  <c r="Y92" i="7"/>
  <c r="AG92" i="7"/>
  <c r="R94" i="7"/>
  <c r="Z94" i="7"/>
  <c r="AH94" i="7"/>
  <c r="S107" i="7"/>
  <c r="AA107" i="7"/>
  <c r="T109" i="7"/>
  <c r="AB109" i="7"/>
  <c r="M117" i="7"/>
  <c r="U117" i="7"/>
  <c r="AC117" i="7"/>
  <c r="N119" i="7"/>
  <c r="V119" i="7"/>
  <c r="AD119" i="7"/>
  <c r="O126" i="7"/>
  <c r="W126" i="7"/>
  <c r="AE126" i="7"/>
  <c r="R128" i="7"/>
  <c r="AA128" i="7"/>
  <c r="S146" i="7"/>
  <c r="AE146" i="7"/>
  <c r="AI148" i="7"/>
  <c r="W148" i="7"/>
  <c r="N221" i="7"/>
  <c r="AA221" i="7"/>
  <c r="R223" i="7"/>
  <c r="AE223" i="7"/>
  <c r="AG298" i="7"/>
  <c r="Y298" i="7"/>
  <c r="Q298" i="7"/>
  <c r="AD298" i="7"/>
  <c r="V298" i="7"/>
  <c r="N298" i="7"/>
  <c r="AJ298" i="7"/>
  <c r="AB298" i="7"/>
  <c r="T298" i="7"/>
  <c r="W298" i="7"/>
  <c r="AI298" i="7"/>
  <c r="P300" i="7"/>
  <c r="AB300" i="7"/>
  <c r="AJ314" i="7"/>
  <c r="AB314" i="7"/>
  <c r="T314" i="7"/>
  <c r="AG314" i="7"/>
  <c r="Y314" i="7"/>
  <c r="Q314" i="7"/>
  <c r="AE314" i="7"/>
  <c r="W314" i="7"/>
  <c r="O314" i="7"/>
  <c r="V314" i="7"/>
  <c r="AI314" i="7"/>
  <c r="O347" i="7"/>
  <c r="AB347" i="7"/>
  <c r="O395" i="7"/>
  <c r="AB395" i="7"/>
  <c r="S421" i="7"/>
  <c r="AF421" i="7"/>
  <c r="P14" i="7"/>
  <c r="X14" i="7"/>
  <c r="Q16" i="7"/>
  <c r="Y16" i="7"/>
  <c r="R92" i="7"/>
  <c r="Z92" i="7"/>
  <c r="AH92" i="7"/>
  <c r="S94" i="7"/>
  <c r="AA94" i="7"/>
  <c r="T107" i="7"/>
  <c r="AB107" i="7"/>
  <c r="N117" i="7"/>
  <c r="V117" i="7"/>
  <c r="O119" i="7"/>
  <c r="W119" i="7"/>
  <c r="P126" i="7"/>
  <c r="X126" i="7"/>
  <c r="AG126" i="7"/>
  <c r="S128" i="7"/>
  <c r="J146" i="7"/>
  <c r="T146" i="7"/>
  <c r="AD148" i="7"/>
  <c r="V148" i="7"/>
  <c r="N148" i="7"/>
  <c r="X148" i="7"/>
  <c r="P221" i="7"/>
  <c r="AC221" i="7"/>
  <c r="T223" i="7"/>
  <c r="AG223" i="7"/>
  <c r="Q300" i="7"/>
  <c r="AD300" i="7"/>
  <c r="Q347" i="7"/>
  <c r="AD347" i="7"/>
  <c r="Q395" i="7"/>
  <c r="AD395" i="7"/>
  <c r="U421" i="7"/>
  <c r="S92" i="7"/>
  <c r="AA92" i="7"/>
  <c r="T94" i="7"/>
  <c r="AB94" i="7"/>
  <c r="P119" i="7"/>
  <c r="X119" i="7"/>
  <c r="AJ128" i="7"/>
  <c r="AB128" i="7"/>
  <c r="AG128" i="7"/>
  <c r="Y128" i="7"/>
  <c r="Q128" i="7"/>
  <c r="T128" i="7"/>
  <c r="AD128" i="7"/>
  <c r="S300" i="7"/>
  <c r="S347" i="7"/>
  <c r="R395" i="7"/>
  <c r="AE395" i="7"/>
  <c r="AG421" i="7"/>
  <c r="Y421" i="7"/>
  <c r="Q421" i="7"/>
  <c r="AD421" i="7"/>
  <c r="V421" i="7"/>
  <c r="N421" i="7"/>
  <c r="AJ421" i="7"/>
  <c r="AB421" i="7"/>
  <c r="T421" i="7"/>
  <c r="W421" i="7"/>
  <c r="AI421" i="7"/>
  <c r="Q148" i="7"/>
  <c r="Y148" i="7"/>
  <c r="AG148" i="7"/>
  <c r="S223" i="7"/>
  <c r="AA223" i="7"/>
  <c r="AI223" i="7"/>
  <c r="Q349" i="7"/>
  <c r="Y349" i="7"/>
  <c r="AG349" i="7"/>
  <c r="S395" i="7"/>
  <c r="AA395" i="7"/>
  <c r="AI395" i="7"/>
  <c r="T18" i="7"/>
  <c r="AF18" i="7"/>
  <c r="W132" i="7"/>
  <c r="O225" i="7"/>
  <c r="AB225" i="7"/>
  <c r="U391" i="7"/>
  <c r="V10" i="7"/>
  <c r="AH97" i="7"/>
  <c r="Z97" i="7"/>
  <c r="R97" i="7"/>
  <c r="AG97" i="7"/>
  <c r="Y97" i="7"/>
  <c r="Q97" i="7"/>
  <c r="AA97" i="7"/>
  <c r="O97" i="7"/>
  <c r="AJ97" i="7"/>
  <c r="X97" i="7"/>
  <c r="N97" i="7"/>
  <c r="AF97" i="7"/>
  <c r="V97" i="7"/>
  <c r="AB97" i="7"/>
  <c r="P97" i="7"/>
  <c r="AD97" i="7"/>
  <c r="W101" i="7"/>
  <c r="AE103" i="7"/>
  <c r="W103" i="7"/>
  <c r="O103" i="7"/>
  <c r="AD103" i="7"/>
  <c r="V103" i="7"/>
  <c r="N103" i="7"/>
  <c r="AI103" i="7"/>
  <c r="Y103" i="7"/>
  <c r="M103" i="7"/>
  <c r="AH103" i="7"/>
  <c r="X103" i="7"/>
  <c r="AF103" i="7"/>
  <c r="T103" i="7"/>
  <c r="AB103" i="7"/>
  <c r="R103" i="7"/>
  <c r="AJ103" i="7"/>
  <c r="Z103" i="7"/>
  <c r="P103" i="7"/>
  <c r="AC140" i="7"/>
  <c r="U140" i="7"/>
  <c r="M140" i="7"/>
  <c r="AJ140" i="7"/>
  <c r="AB140" i="7"/>
  <c r="T140" i="7"/>
  <c r="AD140" i="7"/>
  <c r="R140" i="7"/>
  <c r="AA140" i="7"/>
  <c r="Q140" i="7"/>
  <c r="Z140" i="7"/>
  <c r="P140" i="7"/>
  <c r="AI140" i="7"/>
  <c r="Y140" i="7"/>
  <c r="O140" i="7"/>
  <c r="AG140" i="7"/>
  <c r="W140" i="7"/>
  <c r="AE140" i="7"/>
  <c r="S140" i="7"/>
  <c r="M132" i="7"/>
  <c r="Y132" i="7"/>
  <c r="P225" i="7"/>
  <c r="AD225" i="7"/>
  <c r="AJ391" i="7"/>
  <c r="AB391" i="7"/>
  <c r="T391" i="7"/>
  <c r="AH391" i="7"/>
  <c r="Z391" i="7"/>
  <c r="R391" i="7"/>
  <c r="AD391" i="7"/>
  <c r="V391" i="7"/>
  <c r="N391" i="7"/>
  <c r="W391" i="7"/>
  <c r="AI391" i="7"/>
  <c r="AC8" i="7"/>
  <c r="U8" i="7"/>
  <c r="M8" i="7"/>
  <c r="AH8" i="7"/>
  <c r="Y8" i="7"/>
  <c r="P8" i="7"/>
  <c r="AG8" i="7"/>
  <c r="X8" i="7"/>
  <c r="O8" i="7"/>
  <c r="AE8" i="7"/>
  <c r="V8" i="7"/>
  <c r="AI8" i="7"/>
  <c r="Z8" i="7"/>
  <c r="Q8" i="7"/>
  <c r="AB8" i="7"/>
  <c r="Z10" i="7"/>
  <c r="AA101" i="7"/>
  <c r="S148" i="7"/>
  <c r="AA148" i="7"/>
  <c r="U223" i="7"/>
  <c r="AC223" i="7"/>
  <c r="P312" i="7"/>
  <c r="X312" i="7"/>
  <c r="AF312" i="7"/>
  <c r="S349" i="7"/>
  <c r="AA349" i="7"/>
  <c r="AG18" i="7"/>
  <c r="V18" i="7"/>
  <c r="AJ18" i="7"/>
  <c r="N132" i="7"/>
  <c r="AA132" i="7"/>
  <c r="R225" i="7"/>
  <c r="AE225" i="7"/>
  <c r="X391" i="7"/>
  <c r="AD8" i="7"/>
  <c r="AG11" i="7"/>
  <c r="Y11" i="7"/>
  <c r="Q11" i="7"/>
  <c r="AF11" i="7"/>
  <c r="X11" i="7"/>
  <c r="P11" i="7"/>
  <c r="AA11" i="7"/>
  <c r="O11" i="7"/>
  <c r="AJ11" i="7"/>
  <c r="Z11" i="7"/>
  <c r="N11" i="7"/>
  <c r="AH11" i="7"/>
  <c r="V11" i="7"/>
  <c r="AB11" i="7"/>
  <c r="R11" i="7"/>
  <c r="AD11" i="7"/>
  <c r="M97" i="7"/>
  <c r="AI97" i="7"/>
  <c r="AF141" i="7"/>
  <c r="X141" i="7"/>
  <c r="P141" i="7"/>
  <c r="AD141" i="7"/>
  <c r="V141" i="7"/>
  <c r="N141" i="7"/>
  <c r="AC141" i="7"/>
  <c r="U141" i="7"/>
  <c r="M141" i="7"/>
  <c r="AH141" i="7"/>
  <c r="T141" i="7"/>
  <c r="AG141" i="7"/>
  <c r="S141" i="7"/>
  <c r="AE141" i="7"/>
  <c r="R141" i="7"/>
  <c r="AB141" i="7"/>
  <c r="Q141" i="7"/>
  <c r="Z141" i="7"/>
  <c r="AI141" i="7"/>
  <c r="W141" i="7"/>
  <c r="X18" i="7"/>
  <c r="O132" i="7"/>
  <c r="AC132" i="7"/>
  <c r="T225" i="7"/>
  <c r="AF225" i="7"/>
  <c r="M391" i="7"/>
  <c r="Y391" i="7"/>
  <c r="N8" i="7"/>
  <c r="AF8" i="7"/>
  <c r="AF10" i="7"/>
  <c r="X10" i="7"/>
  <c r="P10" i="7"/>
  <c r="AE10" i="7"/>
  <c r="W10" i="7"/>
  <c r="O10" i="7"/>
  <c r="AB10" i="7"/>
  <c r="R10" i="7"/>
  <c r="AA10" i="7"/>
  <c r="Q10" i="7"/>
  <c r="AI10" i="7"/>
  <c r="Y10" i="7"/>
  <c r="M10" i="7"/>
  <c r="AC10" i="7"/>
  <c r="S10" i="7"/>
  <c r="AG10" i="7"/>
  <c r="AD101" i="7"/>
  <c r="V101" i="7"/>
  <c r="N101" i="7"/>
  <c r="AC101" i="7"/>
  <c r="U101" i="7"/>
  <c r="M101" i="7"/>
  <c r="AI101" i="7"/>
  <c r="Y101" i="7"/>
  <c r="O101" i="7"/>
  <c r="AH101" i="7"/>
  <c r="X101" i="7"/>
  <c r="AF101" i="7"/>
  <c r="T101" i="7"/>
  <c r="AJ101" i="7"/>
  <c r="Z101" i="7"/>
  <c r="P101" i="7"/>
  <c r="AE101" i="7"/>
  <c r="AH10" i="7"/>
  <c r="AG101" i="7"/>
  <c r="O141" i="7"/>
  <c r="P223" i="7"/>
  <c r="X223" i="7"/>
  <c r="S312" i="7"/>
  <c r="AA312" i="7"/>
  <c r="P395" i="7"/>
  <c r="X395" i="7"/>
  <c r="N18" i="7"/>
  <c r="J132" i="7"/>
  <c r="S132" i="7"/>
  <c r="AI225" i="7"/>
  <c r="W225" i="7"/>
  <c r="P391" i="7"/>
  <c r="AC391" i="7"/>
  <c r="S8" i="7"/>
  <c r="N10" i="7"/>
  <c r="AJ10" i="7"/>
  <c r="S11" i="7"/>
  <c r="U97" i="7"/>
  <c r="Q101" i="7"/>
  <c r="AA103" i="7"/>
  <c r="AF140" i="7"/>
  <c r="Y141" i="7"/>
  <c r="AG225" i="7"/>
  <c r="Y225" i="7"/>
  <c r="Q225" i="7"/>
  <c r="AC225" i="7"/>
  <c r="U225" i="7"/>
  <c r="M225" i="7"/>
  <c r="X225" i="7"/>
  <c r="T10" i="7"/>
  <c r="W97" i="7"/>
  <c r="AC100" i="7"/>
  <c r="U100" i="7"/>
  <c r="M100" i="7"/>
  <c r="AJ100" i="7"/>
  <c r="AB100" i="7"/>
  <c r="T100" i="7"/>
  <c r="AH100" i="7"/>
  <c r="X100" i="7"/>
  <c r="N100" i="7"/>
  <c r="AG100" i="7"/>
  <c r="W100" i="7"/>
  <c r="AE100" i="7"/>
  <c r="S100" i="7"/>
  <c r="AI100" i="7"/>
  <c r="Y100" i="7"/>
  <c r="O100" i="7"/>
  <c r="AD100" i="7"/>
  <c r="R101" i="7"/>
  <c r="J103" i="7"/>
  <c r="AC103" i="7"/>
  <c r="AH140" i="7"/>
  <c r="AA141" i="7"/>
  <c r="AH132" i="7"/>
  <c r="Z132" i="7"/>
  <c r="R132" i="7"/>
  <c r="AF132" i="7"/>
  <c r="X132" i="7"/>
  <c r="P132" i="7"/>
  <c r="AJ132" i="7"/>
  <c r="AB132" i="7"/>
  <c r="T132" i="7"/>
  <c r="V132" i="7"/>
  <c r="AI132" i="7"/>
  <c r="N225" i="7"/>
  <c r="Z225" i="7"/>
  <c r="S391" i="7"/>
  <c r="AF391" i="7"/>
  <c r="W8" i="7"/>
  <c r="S18" i="7"/>
  <c r="AA18" i="7"/>
  <c r="AI18" i="7"/>
  <c r="M9" i="7"/>
  <c r="W9" i="7"/>
  <c r="P98" i="7"/>
  <c r="AB98" i="7"/>
  <c r="M135" i="7"/>
  <c r="Y135" i="7"/>
  <c r="V136" i="7"/>
  <c r="AH136" i="7"/>
  <c r="V137" i="7"/>
  <c r="AF137" i="7"/>
  <c r="V138" i="7"/>
  <c r="M142" i="7"/>
  <c r="AA142" i="7"/>
  <c r="S143" i="7"/>
  <c r="AD143" i="7"/>
  <c r="U144" i="7"/>
  <c r="AH144" i="7"/>
  <c r="U143" i="7"/>
  <c r="W144" i="7"/>
  <c r="AH143" i="7"/>
  <c r="Z143" i="7"/>
  <c r="R143" i="7"/>
  <c r="AF143" i="7"/>
  <c r="X143" i="7"/>
  <c r="P143" i="7"/>
  <c r="AE143" i="7"/>
  <c r="W143" i="7"/>
  <c r="O143" i="7"/>
  <c r="V143" i="7"/>
  <c r="AJ143" i="7"/>
  <c r="O18" i="7"/>
  <c r="W18" i="7"/>
  <c r="AE18" i="7"/>
  <c r="R9" i="7"/>
  <c r="AA9" i="7"/>
  <c r="AJ9" i="7"/>
  <c r="V98" i="7"/>
  <c r="AF98" i="7"/>
  <c r="S135" i="7"/>
  <c r="AC135" i="7"/>
  <c r="R136" i="7"/>
  <c r="AB136" i="7"/>
  <c r="P137" i="7"/>
  <c r="AB137" i="7"/>
  <c r="T142" i="7"/>
  <c r="AH142" i="7"/>
  <c r="Y143" i="7"/>
  <c r="N144" i="7"/>
  <c r="AB144" i="7"/>
  <c r="S137" i="7"/>
  <c r="AC137" i="7"/>
  <c r="U142" i="7"/>
  <c r="AI142" i="7"/>
  <c r="M143" i="7"/>
  <c r="AA143" i="7"/>
  <c r="O144" i="7"/>
  <c r="AC144" i="7"/>
  <c r="Q18" i="7"/>
  <c r="Y18" i="7"/>
  <c r="S225" i="7"/>
  <c r="AA225" i="7"/>
  <c r="AD9" i="7"/>
  <c r="V9" i="7"/>
  <c r="N9" i="7"/>
  <c r="T9" i="7"/>
  <c r="AC9" i="7"/>
  <c r="N98" i="7"/>
  <c r="X98" i="7"/>
  <c r="AF135" i="7"/>
  <c r="X135" i="7"/>
  <c r="P135" i="7"/>
  <c r="AE135" i="7"/>
  <c r="W135" i="7"/>
  <c r="O135" i="7"/>
  <c r="U135" i="7"/>
  <c r="AG135" i="7"/>
  <c r="T136" i="7"/>
  <c r="T137" i="7"/>
  <c r="AG142" i="7"/>
  <c r="Y142" i="7"/>
  <c r="Q142" i="7"/>
  <c r="AE142" i="7"/>
  <c r="W142" i="7"/>
  <c r="O142" i="7"/>
  <c r="AD142" i="7"/>
  <c r="V142" i="7"/>
  <c r="N142" i="7"/>
  <c r="X142" i="7"/>
  <c r="AJ142" i="7"/>
  <c r="N143" i="7"/>
  <c r="AB143" i="7"/>
  <c r="R144" i="7"/>
  <c r="AD144" i="7"/>
  <c r="U9" i="7"/>
  <c r="V135" i="7"/>
  <c r="AG136" i="7"/>
  <c r="Y136" i="7"/>
  <c r="Q136" i="7"/>
  <c r="AF136" i="7"/>
  <c r="X136" i="7"/>
  <c r="P136" i="7"/>
  <c r="U136" i="7"/>
  <c r="AE136" i="7"/>
  <c r="AH137" i="7"/>
  <c r="Z137" i="7"/>
  <c r="R137" i="7"/>
  <c r="AG137" i="7"/>
  <c r="Y137" i="7"/>
  <c r="Q137" i="7"/>
  <c r="U137" i="7"/>
  <c r="AE137" i="7"/>
  <c r="Q143" i="7"/>
  <c r="AC143" i="7"/>
  <c r="T144" i="7"/>
  <c r="R98" i="7"/>
  <c r="Z98" i="7"/>
  <c r="AH98" i="7"/>
  <c r="S99" i="7"/>
  <c r="AA99" i="7"/>
  <c r="R138" i="7"/>
  <c r="Z138" i="7"/>
  <c r="AH138" i="7"/>
  <c r="S139" i="7"/>
  <c r="AA139" i="7"/>
  <c r="P144" i="7"/>
  <c r="X144" i="7"/>
  <c r="AF144" i="7"/>
  <c r="S98" i="7"/>
  <c r="AA98" i="7"/>
  <c r="T99" i="7"/>
  <c r="AB99" i="7"/>
  <c r="S138" i="7"/>
  <c r="AA138" i="7"/>
  <c r="T139" i="7"/>
  <c r="AB139" i="7"/>
  <c r="Q144" i="7"/>
  <c r="Y144" i="7"/>
  <c r="AG144" i="7"/>
  <c r="S144" i="7"/>
  <c r="AA144" i="7"/>
  <c r="T20" i="7"/>
  <c r="S115" i="7"/>
  <c r="AC115" i="7"/>
  <c r="R150" i="7"/>
  <c r="AB150" i="7"/>
  <c r="P230" i="7"/>
  <c r="AB230" i="7"/>
  <c r="P351" i="7"/>
  <c r="AJ5" i="7"/>
  <c r="AB5" i="7"/>
  <c r="T5" i="7"/>
  <c r="AG5" i="7"/>
  <c r="Y5" i="7"/>
  <c r="Q5" i="7"/>
  <c r="AF5" i="7"/>
  <c r="X5" i="7"/>
  <c r="P5" i="7"/>
  <c r="V5" i="7"/>
  <c r="AI5" i="7"/>
  <c r="O6" i="7"/>
  <c r="U7" i="7"/>
  <c r="AG7" i="7"/>
  <c r="O13" i="7"/>
  <c r="AE13" i="7"/>
  <c r="AG15" i="7"/>
  <c r="Y15" i="7"/>
  <c r="Q15" i="7"/>
  <c r="AF15" i="7"/>
  <c r="X15" i="7"/>
  <c r="P15" i="7"/>
  <c r="AE15" i="7"/>
  <c r="W15" i="7"/>
  <c r="O15" i="7"/>
  <c r="AD15" i="7"/>
  <c r="V15" i="7"/>
  <c r="N15" i="7"/>
  <c r="AC15" i="7"/>
  <c r="U15" i="7"/>
  <c r="M15" i="7"/>
  <c r="AH15" i="7"/>
  <c r="M17" i="7"/>
  <c r="AJ17" i="7"/>
  <c r="M19" i="7"/>
  <c r="AJ19" i="7"/>
  <c r="AA95" i="7"/>
  <c r="AE20" i="7"/>
  <c r="W20" i="7"/>
  <c r="O20" i="7"/>
  <c r="AD20" i="7"/>
  <c r="V20" i="7"/>
  <c r="N20" i="7"/>
  <c r="U20" i="7"/>
  <c r="AG20" i="7"/>
  <c r="T115" i="7"/>
  <c r="S150" i="7"/>
  <c r="S230" i="7"/>
  <c r="J351" i="7"/>
  <c r="AI7" i="7"/>
  <c r="AI15" i="7"/>
  <c r="S17" i="7"/>
  <c r="N19" i="7"/>
  <c r="J90" i="7"/>
  <c r="AB95" i="7"/>
  <c r="X20" i="7"/>
  <c r="AH20" i="7"/>
  <c r="AF115" i="7"/>
  <c r="X115" i="7"/>
  <c r="P115" i="7"/>
  <c r="AE115" i="7"/>
  <c r="W115" i="7"/>
  <c r="O115" i="7"/>
  <c r="U115" i="7"/>
  <c r="AG115" i="7"/>
  <c r="AD7" i="7"/>
  <c r="V7" i="7"/>
  <c r="N7" i="7"/>
  <c r="AJ7" i="7"/>
  <c r="AH7" i="7"/>
  <c r="Z7" i="7"/>
  <c r="R7" i="7"/>
  <c r="X7" i="7"/>
  <c r="M20" i="7"/>
  <c r="Y20" i="7"/>
  <c r="AI20" i="7"/>
  <c r="V115" i="7"/>
  <c r="AH115" i="7"/>
  <c r="AG150" i="7"/>
  <c r="Y150" i="7"/>
  <c r="Q150" i="7"/>
  <c r="AF150" i="7"/>
  <c r="X150" i="7"/>
  <c r="P150" i="7"/>
  <c r="U150" i="7"/>
  <c r="AE150" i="7"/>
  <c r="AH230" i="7"/>
  <c r="Z230" i="7"/>
  <c r="R230" i="7"/>
  <c r="AG230" i="7"/>
  <c r="Y230" i="7"/>
  <c r="Q230" i="7"/>
  <c r="U230" i="7"/>
  <c r="AE230" i="7"/>
  <c r="P20" i="7"/>
  <c r="Z20" i="7"/>
  <c r="AJ20" i="7"/>
  <c r="M115" i="7"/>
  <c r="Y115" i="7"/>
  <c r="AI115" i="7"/>
  <c r="V150" i="7"/>
  <c r="AH150" i="7"/>
  <c r="V230" i="7"/>
  <c r="AF230" i="7"/>
  <c r="AH351" i="7"/>
  <c r="Z351" i="7"/>
  <c r="R351" i="7"/>
  <c r="V351" i="7"/>
  <c r="AF351" i="7"/>
  <c r="V6" i="7"/>
  <c r="AI6" i="7"/>
  <c r="O7" i="7"/>
  <c r="AB7" i="7"/>
  <c r="T15" i="7"/>
  <c r="AA17" i="7"/>
  <c r="V19" i="7"/>
  <c r="AH95" i="7"/>
  <c r="Z95" i="7"/>
  <c r="R95" i="7"/>
  <c r="AG95" i="7"/>
  <c r="Y95" i="7"/>
  <c r="Q95" i="7"/>
  <c r="AF95" i="7"/>
  <c r="X95" i="7"/>
  <c r="P95" i="7"/>
  <c r="AE95" i="7"/>
  <c r="W95" i="7"/>
  <c r="O95" i="7"/>
  <c r="AD95" i="7"/>
  <c r="V95" i="7"/>
  <c r="N95" i="7"/>
  <c r="AC95" i="7"/>
  <c r="U95" i="7"/>
  <c r="M95" i="7"/>
  <c r="Q20" i="7"/>
  <c r="AA20" i="7"/>
  <c r="N115" i="7"/>
  <c r="Z115" i="7"/>
  <c r="AJ115" i="7"/>
  <c r="M150" i="7"/>
  <c r="W150" i="7"/>
  <c r="AI150" i="7"/>
  <c r="M230" i="7"/>
  <c r="W230" i="7"/>
  <c r="AI230" i="7"/>
  <c r="M351" i="7"/>
  <c r="W351" i="7"/>
  <c r="AG351" i="7"/>
  <c r="AC6" i="7"/>
  <c r="U6" i="7"/>
  <c r="M6" i="7"/>
  <c r="AH6" i="7"/>
  <c r="Z6" i="7"/>
  <c r="R6" i="7"/>
  <c r="AG6" i="7"/>
  <c r="Y6" i="7"/>
  <c r="Q6" i="7"/>
  <c r="W6" i="7"/>
  <c r="AJ6" i="7"/>
  <c r="P7" i="7"/>
  <c r="AC7" i="7"/>
  <c r="Z15" i="7"/>
  <c r="AB19" i="7"/>
  <c r="AF93" i="7"/>
  <c r="X93" i="7"/>
  <c r="P93" i="7"/>
  <c r="AE93" i="7"/>
  <c r="W93" i="7"/>
  <c r="O93" i="7"/>
  <c r="AD93" i="7"/>
  <c r="V93" i="7"/>
  <c r="N93" i="7"/>
  <c r="AC93" i="7"/>
  <c r="U93" i="7"/>
  <c r="M93" i="7"/>
  <c r="AJ93" i="7"/>
  <c r="AB93" i="7"/>
  <c r="T93" i="7"/>
  <c r="AG93" i="7"/>
  <c r="R20" i="7"/>
  <c r="AB20" i="7"/>
  <c r="Q115" i="7"/>
  <c r="AA115" i="7"/>
  <c r="N150" i="7"/>
  <c r="Z150" i="7"/>
  <c r="AJ150" i="7"/>
  <c r="N230" i="7"/>
  <c r="X230" i="7"/>
  <c r="AJ230" i="7"/>
  <c r="N351" i="7"/>
  <c r="X351" i="7"/>
  <c r="AJ351" i="7"/>
  <c r="Q7" i="7"/>
  <c r="AE7" i="7"/>
  <c r="AF13" i="7"/>
  <c r="X13" i="7"/>
  <c r="P13" i="7"/>
  <c r="AD13" i="7"/>
  <c r="V13" i="7"/>
  <c r="N13" i="7"/>
  <c r="AC13" i="7"/>
  <c r="U13" i="7"/>
  <c r="M13" i="7"/>
  <c r="AJ13" i="7"/>
  <c r="AB13" i="7"/>
  <c r="T13" i="7"/>
  <c r="Z13" i="7"/>
  <c r="AH17" i="7"/>
  <c r="Z17" i="7"/>
  <c r="R17" i="7"/>
  <c r="AG17" i="7"/>
  <c r="Y17" i="7"/>
  <c r="Q17" i="7"/>
  <c r="AF17" i="7"/>
  <c r="X17" i="7"/>
  <c r="P17" i="7"/>
  <c r="AE17" i="7"/>
  <c r="W17" i="7"/>
  <c r="O17" i="7"/>
  <c r="AD17" i="7"/>
  <c r="V17" i="7"/>
  <c r="N17" i="7"/>
  <c r="AC17" i="7"/>
  <c r="AI19" i="7"/>
  <c r="S95" i="7"/>
  <c r="S20" i="7"/>
  <c r="R115" i="7"/>
  <c r="AB115" i="7"/>
  <c r="O150" i="7"/>
  <c r="AA150" i="7"/>
  <c r="O230" i="7"/>
  <c r="AA230" i="7"/>
  <c r="T7" i="7"/>
  <c r="AF7" i="7"/>
  <c r="AH19" i="7"/>
  <c r="Z19" i="7"/>
  <c r="R19" i="7"/>
  <c r="AG19" i="7"/>
  <c r="Y19" i="7"/>
  <c r="Q19" i="7"/>
  <c r="AD19" i="7"/>
  <c r="S110" i="7"/>
  <c r="AA110" i="7"/>
  <c r="AI110" i="7"/>
  <c r="T111" i="7"/>
  <c r="AB111" i="7"/>
  <c r="AJ111" i="7"/>
  <c r="M112" i="7"/>
  <c r="U112" i="7"/>
  <c r="AC112" i="7"/>
  <c r="S121" i="7"/>
  <c r="AA121" i="7"/>
  <c r="AI121" i="7"/>
  <c r="T122" i="7"/>
  <c r="AB122" i="7"/>
  <c r="AJ122" i="7"/>
  <c r="M123" i="7"/>
  <c r="U123" i="7"/>
  <c r="AC123" i="7"/>
  <c r="S131" i="7"/>
  <c r="AA131" i="7"/>
  <c r="AI131" i="7"/>
  <c r="T133" i="7"/>
  <c r="AB133" i="7"/>
  <c r="AJ133" i="7"/>
  <c r="M134" i="7"/>
  <c r="U134" i="7"/>
  <c r="AC134" i="7"/>
  <c r="S218" i="7"/>
  <c r="AA218" i="7"/>
  <c r="AI218" i="7"/>
  <c r="T219" i="7"/>
  <c r="AB219" i="7"/>
  <c r="AJ219" i="7"/>
  <c r="M220" i="7"/>
  <c r="U220" i="7"/>
  <c r="AC220" i="7"/>
  <c r="S229" i="7"/>
  <c r="AA229" i="7"/>
  <c r="AI229" i="7"/>
  <c r="T231" i="7"/>
  <c r="AB231" i="7"/>
  <c r="AJ231" i="7"/>
  <c r="M299" i="7"/>
  <c r="U299" i="7"/>
  <c r="AC299" i="7"/>
  <c r="U302" i="7"/>
  <c r="AE302" i="7"/>
  <c r="S12" i="7"/>
  <c r="AA12" i="7"/>
  <c r="AI12" i="7"/>
  <c r="O19" i="7"/>
  <c r="W19" i="7"/>
  <c r="AE19" i="7"/>
  <c r="P21" i="7"/>
  <c r="X21" i="7"/>
  <c r="AF21" i="7"/>
  <c r="Q89" i="7"/>
  <c r="Y89" i="7"/>
  <c r="AG89" i="7"/>
  <c r="R90" i="7"/>
  <c r="Z90" i="7"/>
  <c r="AH90" i="7"/>
  <c r="S91" i="7"/>
  <c r="AA91" i="7"/>
  <c r="AI91" i="7"/>
  <c r="N96" i="7"/>
  <c r="V96" i="7"/>
  <c r="AD96" i="7"/>
  <c r="O102" i="7"/>
  <c r="W102" i="7"/>
  <c r="AE102" i="7"/>
  <c r="P104" i="7"/>
  <c r="X104" i="7"/>
  <c r="AF104" i="7"/>
  <c r="Q105" i="7"/>
  <c r="Y105" i="7"/>
  <c r="AG105" i="7"/>
  <c r="R106" i="7"/>
  <c r="Z106" i="7"/>
  <c r="AH106" i="7"/>
  <c r="S108" i="7"/>
  <c r="AA108" i="7"/>
  <c r="AI108" i="7"/>
  <c r="T110" i="7"/>
  <c r="AB110" i="7"/>
  <c r="AJ110" i="7"/>
  <c r="M111" i="7"/>
  <c r="U111" i="7"/>
  <c r="AC111" i="7"/>
  <c r="N112" i="7"/>
  <c r="V112" i="7"/>
  <c r="AD112" i="7"/>
  <c r="O113" i="7"/>
  <c r="W113" i="7"/>
  <c r="AE113" i="7"/>
  <c r="P114" i="7"/>
  <c r="X114" i="7"/>
  <c r="AF114" i="7"/>
  <c r="Q116" i="7"/>
  <c r="Y116" i="7"/>
  <c r="AG116" i="7"/>
  <c r="R118" i="7"/>
  <c r="Z118" i="7"/>
  <c r="AH118" i="7"/>
  <c r="S120" i="7"/>
  <c r="AA120" i="7"/>
  <c r="AI120" i="7"/>
  <c r="T121" i="7"/>
  <c r="AB121" i="7"/>
  <c r="AJ121" i="7"/>
  <c r="M122" i="7"/>
  <c r="U122" i="7"/>
  <c r="AC122" i="7"/>
  <c r="N123" i="7"/>
  <c r="V123" i="7"/>
  <c r="AD123" i="7"/>
  <c r="O124" i="7"/>
  <c r="W124" i="7"/>
  <c r="AE124" i="7"/>
  <c r="P125" i="7"/>
  <c r="X125" i="7"/>
  <c r="AF125" i="7"/>
  <c r="Q127" i="7"/>
  <c r="Y127" i="7"/>
  <c r="AG127" i="7"/>
  <c r="R129" i="7"/>
  <c r="Z129" i="7"/>
  <c r="AH129" i="7"/>
  <c r="S130" i="7"/>
  <c r="AA130" i="7"/>
  <c r="AI130" i="7"/>
  <c r="T131" i="7"/>
  <c r="AB131" i="7"/>
  <c r="AJ131" i="7"/>
  <c r="M133" i="7"/>
  <c r="U133" i="7"/>
  <c r="AC133" i="7"/>
  <c r="N134" i="7"/>
  <c r="V134" i="7"/>
  <c r="AD134" i="7"/>
  <c r="O145" i="7"/>
  <c r="W145" i="7"/>
  <c r="AE145" i="7"/>
  <c r="P147" i="7"/>
  <c r="X147" i="7"/>
  <c r="AF147" i="7"/>
  <c r="Q149" i="7"/>
  <c r="Y149" i="7"/>
  <c r="AG149" i="7"/>
  <c r="R151" i="7"/>
  <c r="Z151" i="7"/>
  <c r="AH151" i="7"/>
  <c r="S217" i="7"/>
  <c r="AA217" i="7"/>
  <c r="AI217" i="7"/>
  <c r="T218" i="7"/>
  <c r="AB218" i="7"/>
  <c r="AJ218" i="7"/>
  <c r="M219" i="7"/>
  <c r="U219" i="7"/>
  <c r="AC219" i="7"/>
  <c r="N220" i="7"/>
  <c r="V220" i="7"/>
  <c r="AD220" i="7"/>
  <c r="O222" i="7"/>
  <c r="W222" i="7"/>
  <c r="AE222" i="7"/>
  <c r="P224" i="7"/>
  <c r="X224" i="7"/>
  <c r="AF224" i="7"/>
  <c r="Q226" i="7"/>
  <c r="Y226" i="7"/>
  <c r="AG226" i="7"/>
  <c r="R227" i="7"/>
  <c r="Z227" i="7"/>
  <c r="AH227" i="7"/>
  <c r="S228" i="7"/>
  <c r="AA228" i="7"/>
  <c r="AI228" i="7"/>
  <c r="T229" i="7"/>
  <c r="AB229" i="7"/>
  <c r="AJ229" i="7"/>
  <c r="M231" i="7"/>
  <c r="U231" i="7"/>
  <c r="AC231" i="7"/>
  <c r="N299" i="7"/>
  <c r="V299" i="7"/>
  <c r="AD299" i="7"/>
  <c r="P301" i="7"/>
  <c r="Z301" i="7"/>
  <c r="AI301" i="7"/>
  <c r="M302" i="7"/>
  <c r="V302" i="7"/>
  <c r="AF302" i="7"/>
  <c r="AI304" i="7"/>
  <c r="V304" i="7"/>
  <c r="AD306" i="7"/>
  <c r="V306" i="7"/>
  <c r="N306" i="7"/>
  <c r="AJ306" i="7"/>
  <c r="AB306" i="7"/>
  <c r="T306" i="7"/>
  <c r="U306" i="7"/>
  <c r="AF306" i="7"/>
  <c r="T308" i="7"/>
  <c r="T310" i="7"/>
  <c r="S313" i="7"/>
  <c r="AC313" i="7"/>
  <c r="J315" i="7"/>
  <c r="S315" i="7"/>
  <c r="AC315" i="7"/>
  <c r="R316" i="7"/>
  <c r="AD316" i="7"/>
  <c r="AJ318" i="7"/>
  <c r="AB318" i="7"/>
  <c r="T318" i="7"/>
  <c r="AH318" i="7"/>
  <c r="Z318" i="7"/>
  <c r="R318" i="7"/>
  <c r="AG318" i="7"/>
  <c r="Y318" i="7"/>
  <c r="Q318" i="7"/>
  <c r="V318" i="7"/>
  <c r="AI318" i="7"/>
  <c r="O320" i="7"/>
  <c r="AB320" i="7"/>
  <c r="P338" i="7"/>
  <c r="AF338" i="7"/>
  <c r="O348" i="7"/>
  <c r="AE348" i="7"/>
  <c r="AI350" i="7"/>
  <c r="J352" i="7"/>
  <c r="U352" i="7"/>
  <c r="O364" i="7"/>
  <c r="AE364" i="7"/>
  <c r="M373" i="7"/>
  <c r="AC373" i="7"/>
  <c r="AI382" i="7"/>
  <c r="Y396" i="7"/>
  <c r="AC406" i="7"/>
  <c r="U406" i="7"/>
  <c r="M406" i="7"/>
  <c r="AJ406" i="7"/>
  <c r="AB406" i="7"/>
  <c r="T406" i="7"/>
  <c r="AH406" i="7"/>
  <c r="Z406" i="7"/>
  <c r="R406" i="7"/>
  <c r="AF406" i="7"/>
  <c r="X406" i="7"/>
  <c r="P406" i="7"/>
  <c r="AE406" i="7"/>
  <c r="W406" i="7"/>
  <c r="O406" i="7"/>
  <c r="AD406" i="7"/>
  <c r="AD415" i="7"/>
  <c r="V415" i="7"/>
  <c r="N415" i="7"/>
  <c r="AC415" i="7"/>
  <c r="U415" i="7"/>
  <c r="M415" i="7"/>
  <c r="AF415" i="7"/>
  <c r="X415" i="7"/>
  <c r="P415" i="7"/>
  <c r="AH415" i="7"/>
  <c r="S417" i="7"/>
  <c r="S351" i="7"/>
  <c r="AA351" i="7"/>
  <c r="S7" i="7"/>
  <c r="AA7" i="7"/>
  <c r="T12" i="7"/>
  <c r="AB12" i="7"/>
  <c r="P19" i="7"/>
  <c r="X19" i="7"/>
  <c r="AF19" i="7"/>
  <c r="Q21" i="7"/>
  <c r="Y21" i="7"/>
  <c r="AG21" i="7"/>
  <c r="R89" i="7"/>
  <c r="Z89" i="7"/>
  <c r="AH89" i="7"/>
  <c r="S90" i="7"/>
  <c r="AA90" i="7"/>
  <c r="T91" i="7"/>
  <c r="AB91" i="7"/>
  <c r="O96" i="7"/>
  <c r="W96" i="7"/>
  <c r="AE96" i="7"/>
  <c r="P102" i="7"/>
  <c r="X102" i="7"/>
  <c r="AF102" i="7"/>
  <c r="Q104" i="7"/>
  <c r="Y104" i="7"/>
  <c r="AG104" i="7"/>
  <c r="R105" i="7"/>
  <c r="Z105" i="7"/>
  <c r="AH105" i="7"/>
  <c r="S106" i="7"/>
  <c r="AA106" i="7"/>
  <c r="T108" i="7"/>
  <c r="AB108" i="7"/>
  <c r="M110" i="7"/>
  <c r="U110" i="7"/>
  <c r="AC110" i="7"/>
  <c r="N111" i="7"/>
  <c r="V111" i="7"/>
  <c r="AD111" i="7"/>
  <c r="O112" i="7"/>
  <c r="W112" i="7"/>
  <c r="AE112" i="7"/>
  <c r="P113" i="7"/>
  <c r="X113" i="7"/>
  <c r="AF113" i="7"/>
  <c r="Q114" i="7"/>
  <c r="Y114" i="7"/>
  <c r="AG114" i="7"/>
  <c r="R116" i="7"/>
  <c r="Z116" i="7"/>
  <c r="AH116" i="7"/>
  <c r="S118" i="7"/>
  <c r="AA118" i="7"/>
  <c r="T120" i="7"/>
  <c r="AB120" i="7"/>
  <c r="M121" i="7"/>
  <c r="U121" i="7"/>
  <c r="AC121" i="7"/>
  <c r="N122" i="7"/>
  <c r="V122" i="7"/>
  <c r="AD122" i="7"/>
  <c r="O123" i="7"/>
  <c r="W123" i="7"/>
  <c r="AE123" i="7"/>
  <c r="P124" i="7"/>
  <c r="X124" i="7"/>
  <c r="AF124" i="7"/>
  <c r="Q125" i="7"/>
  <c r="Y125" i="7"/>
  <c r="AG125" i="7"/>
  <c r="R127" i="7"/>
  <c r="Z127" i="7"/>
  <c r="AH127" i="7"/>
  <c r="S129" i="7"/>
  <c r="AA129" i="7"/>
  <c r="T130" i="7"/>
  <c r="AB130" i="7"/>
  <c r="M131" i="7"/>
  <c r="U131" i="7"/>
  <c r="AC131" i="7"/>
  <c r="N133" i="7"/>
  <c r="V133" i="7"/>
  <c r="AD133" i="7"/>
  <c r="O134" i="7"/>
  <c r="W134" i="7"/>
  <c r="AE134" i="7"/>
  <c r="P145" i="7"/>
  <c r="X145" i="7"/>
  <c r="AF145" i="7"/>
  <c r="Q147" i="7"/>
  <c r="Y147" i="7"/>
  <c r="AG147" i="7"/>
  <c r="R149" i="7"/>
  <c r="Z149" i="7"/>
  <c r="AH149" i="7"/>
  <c r="S151" i="7"/>
  <c r="AA151" i="7"/>
  <c r="T217" i="7"/>
  <c r="AB217" i="7"/>
  <c r="M218" i="7"/>
  <c r="U218" i="7"/>
  <c r="AC218" i="7"/>
  <c r="N219" i="7"/>
  <c r="V219" i="7"/>
  <c r="AD219" i="7"/>
  <c r="O220" i="7"/>
  <c r="W220" i="7"/>
  <c r="AE220" i="7"/>
  <c r="P222" i="7"/>
  <c r="X222" i="7"/>
  <c r="AF222" i="7"/>
  <c r="Q224" i="7"/>
  <c r="Y224" i="7"/>
  <c r="AG224" i="7"/>
  <c r="R226" i="7"/>
  <c r="Z226" i="7"/>
  <c r="AH226" i="7"/>
  <c r="S227" i="7"/>
  <c r="AA227" i="7"/>
  <c r="T228" i="7"/>
  <c r="AB228" i="7"/>
  <c r="M229" i="7"/>
  <c r="U229" i="7"/>
  <c r="AC229" i="7"/>
  <c r="N231" i="7"/>
  <c r="V231" i="7"/>
  <c r="AD231" i="7"/>
  <c r="O299" i="7"/>
  <c r="W299" i="7"/>
  <c r="AE299" i="7"/>
  <c r="R301" i="7"/>
  <c r="AA301" i="7"/>
  <c r="AJ301" i="7"/>
  <c r="N302" i="7"/>
  <c r="W302" i="7"/>
  <c r="AG302" i="7"/>
  <c r="AC304" i="7"/>
  <c r="U304" i="7"/>
  <c r="M304" i="7"/>
  <c r="W304" i="7"/>
  <c r="AG304" i="7"/>
  <c r="AE308" i="7"/>
  <c r="W308" i="7"/>
  <c r="O308" i="7"/>
  <c r="AC308" i="7"/>
  <c r="U308" i="7"/>
  <c r="M308" i="7"/>
  <c r="V308" i="7"/>
  <c r="AG308" i="7"/>
  <c r="AF310" i="7"/>
  <c r="X310" i="7"/>
  <c r="P310" i="7"/>
  <c r="AD310" i="7"/>
  <c r="V310" i="7"/>
  <c r="N310" i="7"/>
  <c r="U310" i="7"/>
  <c r="AG310" i="7"/>
  <c r="T313" i="7"/>
  <c r="T315" i="7"/>
  <c r="T316" i="7"/>
  <c r="P320" i="7"/>
  <c r="AD320" i="7"/>
  <c r="R338" i="7"/>
  <c r="AH338" i="7"/>
  <c r="Q348" i="7"/>
  <c r="AG348" i="7"/>
  <c r="AD350" i="7"/>
  <c r="V350" i="7"/>
  <c r="N350" i="7"/>
  <c r="AB350" i="7"/>
  <c r="R364" i="7"/>
  <c r="AH364" i="7"/>
  <c r="O373" i="7"/>
  <c r="AE373" i="7"/>
  <c r="AE382" i="7"/>
  <c r="W382" i="7"/>
  <c r="O382" i="7"/>
  <c r="AC382" i="7"/>
  <c r="U382" i="7"/>
  <c r="M382" i="7"/>
  <c r="AH382" i="7"/>
  <c r="Z382" i="7"/>
  <c r="R382" i="7"/>
  <c r="AB382" i="7"/>
  <c r="AB396" i="7"/>
  <c r="U417" i="7"/>
  <c r="AI419" i="7"/>
  <c r="J22" i="7"/>
  <c r="R21" i="7"/>
  <c r="Z21" i="7"/>
  <c r="AH21" i="7"/>
  <c r="S89" i="7"/>
  <c r="AA89" i="7"/>
  <c r="AI89" i="7"/>
  <c r="T90" i="7"/>
  <c r="AB90" i="7"/>
  <c r="AJ90" i="7"/>
  <c r="P96" i="7"/>
  <c r="X96" i="7"/>
  <c r="AF96" i="7"/>
  <c r="Q102" i="7"/>
  <c r="Y102" i="7"/>
  <c r="AG102" i="7"/>
  <c r="R104" i="7"/>
  <c r="Z104" i="7"/>
  <c r="AH104" i="7"/>
  <c r="S105" i="7"/>
  <c r="AA105" i="7"/>
  <c r="AI105" i="7"/>
  <c r="T106" i="7"/>
  <c r="AB106" i="7"/>
  <c r="AJ106" i="7"/>
  <c r="N110" i="7"/>
  <c r="V110" i="7"/>
  <c r="AD110" i="7"/>
  <c r="O111" i="7"/>
  <c r="W111" i="7"/>
  <c r="AE111" i="7"/>
  <c r="P112" i="7"/>
  <c r="X112" i="7"/>
  <c r="AF112" i="7"/>
  <c r="Q113" i="7"/>
  <c r="Y113" i="7"/>
  <c r="AG113" i="7"/>
  <c r="R114" i="7"/>
  <c r="Z114" i="7"/>
  <c r="AH114" i="7"/>
  <c r="S116" i="7"/>
  <c r="AA116" i="7"/>
  <c r="AI116" i="7"/>
  <c r="T118" i="7"/>
  <c r="AB118" i="7"/>
  <c r="AJ118" i="7"/>
  <c r="N121" i="7"/>
  <c r="V121" i="7"/>
  <c r="AD121" i="7"/>
  <c r="O122" i="7"/>
  <c r="W122" i="7"/>
  <c r="AE122" i="7"/>
  <c r="P123" i="7"/>
  <c r="X123" i="7"/>
  <c r="AF123" i="7"/>
  <c r="Q124" i="7"/>
  <c r="Y124" i="7"/>
  <c r="AG124" i="7"/>
  <c r="R125" i="7"/>
  <c r="Z125" i="7"/>
  <c r="AH125" i="7"/>
  <c r="S127" i="7"/>
  <c r="AA127" i="7"/>
  <c r="AI127" i="7"/>
  <c r="T129" i="7"/>
  <c r="AB129" i="7"/>
  <c r="AJ129" i="7"/>
  <c r="N131" i="7"/>
  <c r="V131" i="7"/>
  <c r="AD131" i="7"/>
  <c r="O133" i="7"/>
  <c r="W133" i="7"/>
  <c r="AE133" i="7"/>
  <c r="P134" i="7"/>
  <c r="X134" i="7"/>
  <c r="AF134" i="7"/>
  <c r="Q145" i="7"/>
  <c r="Y145" i="7"/>
  <c r="AG145" i="7"/>
  <c r="R147" i="7"/>
  <c r="Z147" i="7"/>
  <c r="AH147" i="7"/>
  <c r="S149" i="7"/>
  <c r="AA149" i="7"/>
  <c r="AI149" i="7"/>
  <c r="T151" i="7"/>
  <c r="AB151" i="7"/>
  <c r="AJ151" i="7"/>
  <c r="N218" i="7"/>
  <c r="V218" i="7"/>
  <c r="AD218" i="7"/>
  <c r="O219" i="7"/>
  <c r="W219" i="7"/>
  <c r="AE219" i="7"/>
  <c r="P220" i="7"/>
  <c r="X220" i="7"/>
  <c r="AF220" i="7"/>
  <c r="Q222" i="7"/>
  <c r="Y222" i="7"/>
  <c r="AG222" i="7"/>
  <c r="R224" i="7"/>
  <c r="Z224" i="7"/>
  <c r="AH224" i="7"/>
  <c r="S226" i="7"/>
  <c r="AA226" i="7"/>
  <c r="AI226" i="7"/>
  <c r="T227" i="7"/>
  <c r="AB227" i="7"/>
  <c r="AJ227" i="7"/>
  <c r="N229" i="7"/>
  <c r="V229" i="7"/>
  <c r="AD229" i="7"/>
  <c r="O231" i="7"/>
  <c r="W231" i="7"/>
  <c r="AE231" i="7"/>
  <c r="P299" i="7"/>
  <c r="X299" i="7"/>
  <c r="AG299" i="7"/>
  <c r="S301" i="7"/>
  <c r="O302" i="7"/>
  <c r="X302" i="7"/>
  <c r="AI302" i="7"/>
  <c r="X308" i="7"/>
  <c r="AH308" i="7"/>
  <c r="W310" i="7"/>
  <c r="AH310" i="7"/>
  <c r="AG313" i="7"/>
  <c r="Y313" i="7"/>
  <c r="Q313" i="7"/>
  <c r="AE313" i="7"/>
  <c r="W313" i="7"/>
  <c r="O313" i="7"/>
  <c r="U313" i="7"/>
  <c r="AF313" i="7"/>
  <c r="AH315" i="7"/>
  <c r="Z315" i="7"/>
  <c r="R315" i="7"/>
  <c r="AF315" i="7"/>
  <c r="X315" i="7"/>
  <c r="P315" i="7"/>
  <c r="U315" i="7"/>
  <c r="AE315" i="7"/>
  <c r="S338" i="7"/>
  <c r="AI338" i="7"/>
  <c r="S348" i="7"/>
  <c r="AI348" i="7"/>
  <c r="AJ352" i="7"/>
  <c r="AB352" i="7"/>
  <c r="T352" i="7"/>
  <c r="AH352" i="7"/>
  <c r="Z352" i="7"/>
  <c r="R352" i="7"/>
  <c r="AF352" i="7"/>
  <c r="X352" i="7"/>
  <c r="P352" i="7"/>
  <c r="AE352" i="7"/>
  <c r="W352" i="7"/>
  <c r="O352" i="7"/>
  <c r="Y352" i="7"/>
  <c r="T364" i="7"/>
  <c r="AJ364" i="7"/>
  <c r="P373" i="7"/>
  <c r="AF373" i="7"/>
  <c r="AI396" i="7"/>
  <c r="AE396" i="7"/>
  <c r="AA417" i="7"/>
  <c r="AG419" i="7"/>
  <c r="Y419" i="7"/>
  <c r="Q419" i="7"/>
  <c r="AF419" i="7"/>
  <c r="X419" i="7"/>
  <c r="P419" i="7"/>
  <c r="AE419" i="7"/>
  <c r="W419" i="7"/>
  <c r="O419" i="7"/>
  <c r="AC419" i="7"/>
  <c r="U419" i="7"/>
  <c r="M419" i="7"/>
  <c r="AH419" i="7"/>
  <c r="Z419" i="7"/>
  <c r="R419" i="7"/>
  <c r="S21" i="7"/>
  <c r="AA21" i="7"/>
  <c r="AI21" i="7"/>
  <c r="T89" i="7"/>
  <c r="AB89" i="7"/>
  <c r="Q96" i="7"/>
  <c r="Y96" i="7"/>
  <c r="AG96" i="7"/>
  <c r="R102" i="7"/>
  <c r="Z102" i="7"/>
  <c r="AH102" i="7"/>
  <c r="S104" i="7"/>
  <c r="AA104" i="7"/>
  <c r="AI104" i="7"/>
  <c r="T105" i="7"/>
  <c r="AB105" i="7"/>
  <c r="O110" i="7"/>
  <c r="W110" i="7"/>
  <c r="AE110" i="7"/>
  <c r="P111" i="7"/>
  <c r="X111" i="7"/>
  <c r="AF111" i="7"/>
  <c r="Q112" i="7"/>
  <c r="Y112" i="7"/>
  <c r="AG112" i="7"/>
  <c r="R113" i="7"/>
  <c r="Z113" i="7"/>
  <c r="AH113" i="7"/>
  <c r="S114" i="7"/>
  <c r="AA114" i="7"/>
  <c r="AI114" i="7"/>
  <c r="T116" i="7"/>
  <c r="AB116" i="7"/>
  <c r="O121" i="7"/>
  <c r="W121" i="7"/>
  <c r="AE121" i="7"/>
  <c r="P122" i="7"/>
  <c r="X122" i="7"/>
  <c r="AF122" i="7"/>
  <c r="Q123" i="7"/>
  <c r="Y123" i="7"/>
  <c r="AG123" i="7"/>
  <c r="R124" i="7"/>
  <c r="Z124" i="7"/>
  <c r="AH124" i="7"/>
  <c r="S125" i="7"/>
  <c r="AA125" i="7"/>
  <c r="AI125" i="7"/>
  <c r="T127" i="7"/>
  <c r="AB127" i="7"/>
  <c r="O131" i="7"/>
  <c r="W131" i="7"/>
  <c r="AE131" i="7"/>
  <c r="P133" i="7"/>
  <c r="X133" i="7"/>
  <c r="AF133" i="7"/>
  <c r="Q134" i="7"/>
  <c r="Y134" i="7"/>
  <c r="AG134" i="7"/>
  <c r="R145" i="7"/>
  <c r="Z145" i="7"/>
  <c r="AH145" i="7"/>
  <c r="S147" i="7"/>
  <c r="AA147" i="7"/>
  <c r="AI147" i="7"/>
  <c r="T149" i="7"/>
  <c r="AB149" i="7"/>
  <c r="O218" i="7"/>
  <c r="W218" i="7"/>
  <c r="AE218" i="7"/>
  <c r="P219" i="7"/>
  <c r="X219" i="7"/>
  <c r="AF219" i="7"/>
  <c r="Q220" i="7"/>
  <c r="Y220" i="7"/>
  <c r="AG220" i="7"/>
  <c r="R222" i="7"/>
  <c r="Z222" i="7"/>
  <c r="AH222" i="7"/>
  <c r="S224" i="7"/>
  <c r="AA224" i="7"/>
  <c r="AI224" i="7"/>
  <c r="T226" i="7"/>
  <c r="AB226" i="7"/>
  <c r="O229" i="7"/>
  <c r="W229" i="7"/>
  <c r="AE229" i="7"/>
  <c r="P231" i="7"/>
  <c r="X231" i="7"/>
  <c r="AF231" i="7"/>
  <c r="Q299" i="7"/>
  <c r="Y299" i="7"/>
  <c r="AH299" i="7"/>
  <c r="AG301" i="7"/>
  <c r="Y301" i="7"/>
  <c r="Q301" i="7"/>
  <c r="T301" i="7"/>
  <c r="AC301" i="7"/>
  <c r="P302" i="7"/>
  <c r="Y302" i="7"/>
  <c r="V313" i="7"/>
  <c r="V315" i="7"/>
  <c r="T320" i="7"/>
  <c r="AF320" i="7"/>
  <c r="V338" i="7"/>
  <c r="T348" i="7"/>
  <c r="AJ348" i="7"/>
  <c r="V364" i="7"/>
  <c r="S373" i="7"/>
  <c r="AI373" i="7"/>
  <c r="AG396" i="7"/>
  <c r="S19" i="7"/>
  <c r="AA19" i="7"/>
  <c r="T21" i="7"/>
  <c r="AB21" i="7"/>
  <c r="M89" i="7"/>
  <c r="U89" i="7"/>
  <c r="N90" i="7"/>
  <c r="V90" i="7"/>
  <c r="R96" i="7"/>
  <c r="Z96" i="7"/>
  <c r="AH96" i="7"/>
  <c r="S102" i="7"/>
  <c r="AA102" i="7"/>
  <c r="T104" i="7"/>
  <c r="AB104" i="7"/>
  <c r="M105" i="7"/>
  <c r="U105" i="7"/>
  <c r="N106" i="7"/>
  <c r="V106" i="7"/>
  <c r="P110" i="7"/>
  <c r="X110" i="7"/>
  <c r="AF110" i="7"/>
  <c r="Q111" i="7"/>
  <c r="Y111" i="7"/>
  <c r="AG111" i="7"/>
  <c r="R112" i="7"/>
  <c r="Z112" i="7"/>
  <c r="AH112" i="7"/>
  <c r="S113" i="7"/>
  <c r="AA113" i="7"/>
  <c r="T114" i="7"/>
  <c r="AB114" i="7"/>
  <c r="M116" i="7"/>
  <c r="U116" i="7"/>
  <c r="N118" i="7"/>
  <c r="V118" i="7"/>
  <c r="P121" i="7"/>
  <c r="X121" i="7"/>
  <c r="AF121" i="7"/>
  <c r="Q122" i="7"/>
  <c r="Y122" i="7"/>
  <c r="AG122" i="7"/>
  <c r="R123" i="7"/>
  <c r="Z123" i="7"/>
  <c r="AH123" i="7"/>
  <c r="S124" i="7"/>
  <c r="AA124" i="7"/>
  <c r="T125" i="7"/>
  <c r="AB125" i="7"/>
  <c r="M127" i="7"/>
  <c r="U127" i="7"/>
  <c r="N129" i="7"/>
  <c r="V129" i="7"/>
  <c r="P131" i="7"/>
  <c r="X131" i="7"/>
  <c r="AF131" i="7"/>
  <c r="Q133" i="7"/>
  <c r="Y133" i="7"/>
  <c r="AG133" i="7"/>
  <c r="R134" i="7"/>
  <c r="Z134" i="7"/>
  <c r="AH134" i="7"/>
  <c r="S145" i="7"/>
  <c r="AA145" i="7"/>
  <c r="T147" i="7"/>
  <c r="AB147" i="7"/>
  <c r="M149" i="7"/>
  <c r="U149" i="7"/>
  <c r="N151" i="7"/>
  <c r="V151" i="7"/>
  <c r="P218" i="7"/>
  <c r="X218" i="7"/>
  <c r="AF218" i="7"/>
  <c r="Q219" i="7"/>
  <c r="Y219" i="7"/>
  <c r="AG219" i="7"/>
  <c r="R220" i="7"/>
  <c r="Z220" i="7"/>
  <c r="AH220" i="7"/>
  <c r="S222" i="7"/>
  <c r="AA222" i="7"/>
  <c r="T224" i="7"/>
  <c r="AB224" i="7"/>
  <c r="M226" i="7"/>
  <c r="U226" i="7"/>
  <c r="N227" i="7"/>
  <c r="V227" i="7"/>
  <c r="P229" i="7"/>
  <c r="X229" i="7"/>
  <c r="AF229" i="7"/>
  <c r="Q231" i="7"/>
  <c r="Y231" i="7"/>
  <c r="AG231" i="7"/>
  <c r="R299" i="7"/>
  <c r="Z299" i="7"/>
  <c r="U301" i="7"/>
  <c r="AD301" i="7"/>
  <c r="J302" i="7"/>
  <c r="Q302" i="7"/>
  <c r="AA302" i="7"/>
  <c r="P308" i="7"/>
  <c r="Z308" i="7"/>
  <c r="AJ308" i="7"/>
  <c r="O310" i="7"/>
  <c r="Z310" i="7"/>
  <c r="AJ310" i="7"/>
  <c r="M313" i="7"/>
  <c r="X313" i="7"/>
  <c r="AI313" i="7"/>
  <c r="M315" i="7"/>
  <c r="W315" i="7"/>
  <c r="AI315" i="7"/>
  <c r="AF316" i="7"/>
  <c r="X316" i="7"/>
  <c r="P316" i="7"/>
  <c r="W316" i="7"/>
  <c r="V320" i="7"/>
  <c r="AG320" i="7"/>
  <c r="W348" i="7"/>
  <c r="M352" i="7"/>
  <c r="AC352" i="7"/>
  <c r="W364" i="7"/>
  <c r="U373" i="7"/>
  <c r="Q382" i="7"/>
  <c r="AG382" i="7"/>
  <c r="AH394" i="7"/>
  <c r="Z394" i="7"/>
  <c r="R394" i="7"/>
  <c r="AG394" i="7"/>
  <c r="Y394" i="7"/>
  <c r="Q394" i="7"/>
  <c r="AE394" i="7"/>
  <c r="W394" i="7"/>
  <c r="O394" i="7"/>
  <c r="AC394" i="7"/>
  <c r="U394" i="7"/>
  <c r="M394" i="7"/>
  <c r="AJ394" i="7"/>
  <c r="AB394" i="7"/>
  <c r="T394" i="7"/>
  <c r="AD394" i="7"/>
  <c r="O396" i="7"/>
  <c r="AJ396" i="7"/>
  <c r="S406" i="7"/>
  <c r="W415" i="7"/>
  <c r="T419" i="7"/>
  <c r="AF24" i="7"/>
  <c r="X24" i="7"/>
  <c r="P24" i="7"/>
  <c r="AE24" i="7"/>
  <c r="W24" i="7"/>
  <c r="O24" i="7"/>
  <c r="AD24" i="7"/>
  <c r="V24" i="7"/>
  <c r="N24" i="7"/>
  <c r="AC24" i="7"/>
  <c r="U24" i="7"/>
  <c r="M24" i="7"/>
  <c r="AJ24" i="7"/>
  <c r="AB24" i="7"/>
  <c r="T24" i="7"/>
  <c r="AH24" i="7"/>
  <c r="Z24" i="7"/>
  <c r="R24" i="7"/>
  <c r="AG24" i="7"/>
  <c r="Y24" i="7"/>
  <c r="Q24" i="7"/>
  <c r="AC25" i="7"/>
  <c r="S96" i="7"/>
  <c r="AA96" i="7"/>
  <c r="T102" i="7"/>
  <c r="AB102" i="7"/>
  <c r="Q110" i="7"/>
  <c r="Y110" i="7"/>
  <c r="R111" i="7"/>
  <c r="Z111" i="7"/>
  <c r="AH111" i="7"/>
  <c r="S112" i="7"/>
  <c r="AA112" i="7"/>
  <c r="T113" i="7"/>
  <c r="AB113" i="7"/>
  <c r="Q121" i="7"/>
  <c r="Y121" i="7"/>
  <c r="R122" i="7"/>
  <c r="Z122" i="7"/>
  <c r="AH122" i="7"/>
  <c r="S123" i="7"/>
  <c r="AA123" i="7"/>
  <c r="T124" i="7"/>
  <c r="AB124" i="7"/>
  <c r="Q131" i="7"/>
  <c r="Y131" i="7"/>
  <c r="AG131" i="7"/>
  <c r="R133" i="7"/>
  <c r="Z133" i="7"/>
  <c r="AH133" i="7"/>
  <c r="S134" i="7"/>
  <c r="AA134" i="7"/>
  <c r="T145" i="7"/>
  <c r="AB145" i="7"/>
  <c r="Q218" i="7"/>
  <c r="Y218" i="7"/>
  <c r="AG218" i="7"/>
  <c r="R219" i="7"/>
  <c r="Z219" i="7"/>
  <c r="AH219" i="7"/>
  <c r="S220" i="7"/>
  <c r="AA220" i="7"/>
  <c r="T222" i="7"/>
  <c r="AB222" i="7"/>
  <c r="Q229" i="7"/>
  <c r="Y229" i="7"/>
  <c r="AG229" i="7"/>
  <c r="R231" i="7"/>
  <c r="Z231" i="7"/>
  <c r="AH231" i="7"/>
  <c r="AF299" i="7"/>
  <c r="S299" i="7"/>
  <c r="AA299" i="7"/>
  <c r="AJ299" i="7"/>
  <c r="S302" i="7"/>
  <c r="Q308" i="7"/>
  <c r="Q310" i="7"/>
  <c r="N313" i="7"/>
  <c r="Z313" i="7"/>
  <c r="AJ313" i="7"/>
  <c r="N315" i="7"/>
  <c r="Y315" i="7"/>
  <c r="AJ315" i="7"/>
  <c r="AI320" i="7"/>
  <c r="W320" i="7"/>
  <c r="AG338" i="7"/>
  <c r="Y338" i="7"/>
  <c r="Q338" i="7"/>
  <c r="AE338" i="7"/>
  <c r="W338" i="7"/>
  <c r="O338" i="7"/>
  <c r="AC338" i="7"/>
  <c r="U338" i="7"/>
  <c r="M338" i="7"/>
  <c r="AJ338" i="7"/>
  <c r="AB338" i="7"/>
  <c r="T338" i="7"/>
  <c r="Z338" i="7"/>
  <c r="N352" i="7"/>
  <c r="AD352" i="7"/>
  <c r="AI364" i="7"/>
  <c r="Q396" i="7"/>
  <c r="AF417" i="7"/>
  <c r="X417" i="7"/>
  <c r="P417" i="7"/>
  <c r="AE417" i="7"/>
  <c r="W417" i="7"/>
  <c r="O417" i="7"/>
  <c r="AD417" i="7"/>
  <c r="V417" i="7"/>
  <c r="N417" i="7"/>
  <c r="AJ417" i="7"/>
  <c r="AB417" i="7"/>
  <c r="T417" i="7"/>
  <c r="AH417" i="7"/>
  <c r="Z417" i="7"/>
  <c r="R417" i="7"/>
  <c r="AG417" i="7"/>
  <c r="Y417" i="7"/>
  <c r="Q417" i="7"/>
  <c r="AG25" i="7"/>
  <c r="Y25" i="7"/>
  <c r="Q25" i="7"/>
  <c r="AF25" i="7"/>
  <c r="X25" i="7"/>
  <c r="P25" i="7"/>
  <c r="AE25" i="7"/>
  <c r="W25" i="7"/>
  <c r="O25" i="7"/>
  <c r="AD25" i="7"/>
  <c r="V25" i="7"/>
  <c r="N25" i="7"/>
  <c r="AH25" i="7"/>
  <c r="Z25" i="7"/>
  <c r="R25" i="7"/>
  <c r="S111" i="7"/>
  <c r="AA111" i="7"/>
  <c r="T112" i="7"/>
  <c r="AB112" i="7"/>
  <c r="S122" i="7"/>
  <c r="AA122" i="7"/>
  <c r="T123" i="7"/>
  <c r="AB123" i="7"/>
  <c r="R131" i="7"/>
  <c r="Z131" i="7"/>
  <c r="S133" i="7"/>
  <c r="AA133" i="7"/>
  <c r="T134" i="7"/>
  <c r="AB134" i="7"/>
  <c r="R218" i="7"/>
  <c r="Z218" i="7"/>
  <c r="S219" i="7"/>
  <c r="AA219" i="7"/>
  <c r="T220" i="7"/>
  <c r="AB220" i="7"/>
  <c r="R229" i="7"/>
  <c r="Z229" i="7"/>
  <c r="S231" i="7"/>
  <c r="AA231" i="7"/>
  <c r="T299" i="7"/>
  <c r="AJ302" i="7"/>
  <c r="AB302" i="7"/>
  <c r="AH302" i="7"/>
  <c r="Z302" i="7"/>
  <c r="R302" i="7"/>
  <c r="T302" i="7"/>
  <c r="AD302" i="7"/>
  <c r="AC320" i="7"/>
  <c r="U320" i="7"/>
  <c r="M320" i="7"/>
  <c r="AH320" i="7"/>
  <c r="Z320" i="7"/>
  <c r="R320" i="7"/>
  <c r="X320" i="7"/>
  <c r="AH348" i="7"/>
  <c r="Z348" i="7"/>
  <c r="R348" i="7"/>
  <c r="AF348" i="7"/>
  <c r="X348" i="7"/>
  <c r="P348" i="7"/>
  <c r="AD348" i="7"/>
  <c r="V348" i="7"/>
  <c r="N348" i="7"/>
  <c r="AC348" i="7"/>
  <c r="U348" i="7"/>
  <c r="M348" i="7"/>
  <c r="AA348" i="7"/>
  <c r="AC364" i="7"/>
  <c r="U364" i="7"/>
  <c r="M364" i="7"/>
  <c r="AF364" i="7"/>
  <c r="X364" i="7"/>
  <c r="P364" i="7"/>
  <c r="AB364" i="7"/>
  <c r="AD373" i="7"/>
  <c r="V373" i="7"/>
  <c r="N373" i="7"/>
  <c r="AJ373" i="7"/>
  <c r="AB373" i="7"/>
  <c r="T373" i="7"/>
  <c r="AH373" i="7"/>
  <c r="Z373" i="7"/>
  <c r="R373" i="7"/>
  <c r="AG373" i="7"/>
  <c r="Y373" i="7"/>
  <c r="Q373" i="7"/>
  <c r="X373" i="7"/>
  <c r="J382" i="7"/>
  <c r="J406" i="7"/>
  <c r="Y406" i="7"/>
  <c r="AB415" i="7"/>
  <c r="AB419" i="7"/>
  <c r="S24" i="7"/>
  <c r="T25" i="7"/>
  <c r="S329" i="7"/>
  <c r="AA329" i="7"/>
  <c r="AI329" i="7"/>
  <c r="S392" i="7"/>
  <c r="AA392" i="7"/>
  <c r="AI392" i="7"/>
  <c r="M396" i="7"/>
  <c r="U396" i="7"/>
  <c r="AC396" i="7"/>
  <c r="N397" i="7"/>
  <c r="V397" i="7"/>
  <c r="AD397" i="7"/>
  <c r="S422" i="7"/>
  <c r="AA422" i="7"/>
  <c r="AI422" i="7"/>
  <c r="T424" i="7"/>
  <c r="AB424" i="7"/>
  <c r="AJ424" i="7"/>
  <c r="O22" i="7"/>
  <c r="W22" i="7"/>
  <c r="AE22" i="7"/>
  <c r="P23" i="7"/>
  <c r="X23" i="7"/>
  <c r="AF23" i="7"/>
  <c r="S26" i="7"/>
  <c r="AA26" i="7"/>
  <c r="AI26" i="7"/>
  <c r="T27" i="7"/>
  <c r="AB27" i="7"/>
  <c r="AJ27" i="7"/>
  <c r="M28" i="7"/>
  <c r="U28" i="7"/>
  <c r="AC28" i="7"/>
  <c r="N29" i="7"/>
  <c r="V29" i="7"/>
  <c r="AD29" i="7"/>
  <c r="O30" i="7"/>
  <c r="W30" i="7"/>
  <c r="AE30" i="7"/>
  <c r="P31" i="7"/>
  <c r="X31" i="7"/>
  <c r="AF31" i="7"/>
  <c r="Q32" i="7"/>
  <c r="Y32" i="7"/>
  <c r="AG32" i="7"/>
  <c r="R33" i="7"/>
  <c r="Z33" i="7"/>
  <c r="AI33" i="7"/>
  <c r="M34" i="7"/>
  <c r="V34" i="7"/>
  <c r="AE34" i="7"/>
  <c r="Q36" i="7"/>
  <c r="AC36" i="7"/>
  <c r="Q37" i="7"/>
  <c r="AB37" i="7"/>
  <c r="Q38" i="7"/>
  <c r="Q39" i="7"/>
  <c r="AA39" i="7"/>
  <c r="Q40" i="7"/>
  <c r="AA40" i="7"/>
  <c r="N41" i="7"/>
  <c r="AB41" i="7"/>
  <c r="T42" i="7"/>
  <c r="AE42" i="7"/>
  <c r="AG43" i="7"/>
  <c r="Y43" i="7"/>
  <c r="Q43" i="7"/>
  <c r="W43" i="7"/>
  <c r="S46" i="7"/>
  <c r="AG46" i="7"/>
  <c r="Z47" i="7"/>
  <c r="R48" i="7"/>
  <c r="AC48" i="7"/>
  <c r="U49" i="7"/>
  <c r="O50" i="7"/>
  <c r="AE50" i="7"/>
  <c r="S55" i="7"/>
  <c r="AB56" i="7"/>
  <c r="S304" i="7"/>
  <c r="AA304" i="7"/>
  <c r="Q316" i="7"/>
  <c r="Y316" i="7"/>
  <c r="AG316" i="7"/>
  <c r="S320" i="7"/>
  <c r="AA320" i="7"/>
  <c r="T329" i="7"/>
  <c r="AB329" i="7"/>
  <c r="AJ329" i="7"/>
  <c r="O350" i="7"/>
  <c r="W350" i="7"/>
  <c r="AE350" i="7"/>
  <c r="Q364" i="7"/>
  <c r="Y364" i="7"/>
  <c r="AG364" i="7"/>
  <c r="S382" i="7"/>
  <c r="AA382" i="7"/>
  <c r="T392" i="7"/>
  <c r="AB392" i="7"/>
  <c r="AJ392" i="7"/>
  <c r="N396" i="7"/>
  <c r="V396" i="7"/>
  <c r="AD396" i="7"/>
  <c r="O397" i="7"/>
  <c r="W397" i="7"/>
  <c r="AE397" i="7"/>
  <c r="Q415" i="7"/>
  <c r="Y415" i="7"/>
  <c r="AG415" i="7"/>
  <c r="S419" i="7"/>
  <c r="AA419" i="7"/>
  <c r="T422" i="7"/>
  <c r="AB422" i="7"/>
  <c r="AJ422" i="7"/>
  <c r="M424" i="7"/>
  <c r="U424" i="7"/>
  <c r="AC424" i="7"/>
  <c r="P22" i="7"/>
  <c r="X22" i="7"/>
  <c r="AF22" i="7"/>
  <c r="Q23" i="7"/>
  <c r="Y23" i="7"/>
  <c r="AG23" i="7"/>
  <c r="S25" i="7"/>
  <c r="AA25" i="7"/>
  <c r="AI25" i="7"/>
  <c r="T26" i="7"/>
  <c r="AB26" i="7"/>
  <c r="AJ26" i="7"/>
  <c r="M27" i="7"/>
  <c r="U27" i="7"/>
  <c r="AC27" i="7"/>
  <c r="N28" i="7"/>
  <c r="V28" i="7"/>
  <c r="AD28" i="7"/>
  <c r="O29" i="7"/>
  <c r="W29" i="7"/>
  <c r="AE29" i="7"/>
  <c r="P30" i="7"/>
  <c r="X30" i="7"/>
  <c r="AF30" i="7"/>
  <c r="Q31" i="7"/>
  <c r="Y31" i="7"/>
  <c r="AG31" i="7"/>
  <c r="R32" i="7"/>
  <c r="Z32" i="7"/>
  <c r="AH32" i="7"/>
  <c r="AG33" i="7"/>
  <c r="S33" i="7"/>
  <c r="AA33" i="7"/>
  <c r="AJ33" i="7"/>
  <c r="N34" i="7"/>
  <c r="W34" i="7"/>
  <c r="AF34" i="7"/>
  <c r="S36" i="7"/>
  <c r="R37" i="7"/>
  <c r="AD37" i="7"/>
  <c r="R39" i="7"/>
  <c r="AB39" i="7"/>
  <c r="R40" i="7"/>
  <c r="AB40" i="7"/>
  <c r="R41" i="7"/>
  <c r="AC41" i="7"/>
  <c r="U42" i="7"/>
  <c r="W46" i="7"/>
  <c r="P47" i="7"/>
  <c r="AA47" i="7"/>
  <c r="S48" i="7"/>
  <c r="AG48" i="7"/>
  <c r="T50" i="7"/>
  <c r="AJ50" i="7"/>
  <c r="Y55" i="7"/>
  <c r="S32" i="7"/>
  <c r="AA32" i="7"/>
  <c r="AI32" i="7"/>
  <c r="T33" i="7"/>
  <c r="AB33" i="7"/>
  <c r="AJ36" i="7"/>
  <c r="AB36" i="7"/>
  <c r="T36" i="7"/>
  <c r="AH36" i="7"/>
  <c r="Z36" i="7"/>
  <c r="R36" i="7"/>
  <c r="U36" i="7"/>
  <c r="AE36" i="7"/>
  <c r="AH42" i="7"/>
  <c r="Z42" i="7"/>
  <c r="R42" i="7"/>
  <c r="AG42" i="7"/>
  <c r="Y42" i="7"/>
  <c r="Q42" i="7"/>
  <c r="AF42" i="7"/>
  <c r="X42" i="7"/>
  <c r="P42" i="7"/>
  <c r="V42" i="7"/>
  <c r="AJ42" i="7"/>
  <c r="AD46" i="7"/>
  <c r="V46" i="7"/>
  <c r="N46" i="7"/>
  <c r="AC46" i="7"/>
  <c r="U46" i="7"/>
  <c r="M46" i="7"/>
  <c r="AJ46" i="7"/>
  <c r="AB46" i="7"/>
  <c r="T46" i="7"/>
  <c r="X46" i="7"/>
  <c r="AI46" i="7"/>
  <c r="AH49" i="7"/>
  <c r="Z49" i="7"/>
  <c r="R49" i="7"/>
  <c r="AG49" i="7"/>
  <c r="Y49" i="7"/>
  <c r="Q49" i="7"/>
  <c r="AF49" i="7"/>
  <c r="X49" i="7"/>
  <c r="P49" i="7"/>
  <c r="AE49" i="7"/>
  <c r="W49" i="7"/>
  <c r="O49" i="7"/>
  <c r="AA49" i="7"/>
  <c r="S316" i="7"/>
  <c r="AA316" i="7"/>
  <c r="N329" i="7"/>
  <c r="V329" i="7"/>
  <c r="AD329" i="7"/>
  <c r="Q350" i="7"/>
  <c r="Y350" i="7"/>
  <c r="AG350" i="7"/>
  <c r="S364" i="7"/>
  <c r="AA364" i="7"/>
  <c r="N392" i="7"/>
  <c r="V392" i="7"/>
  <c r="AD392" i="7"/>
  <c r="P396" i="7"/>
  <c r="X396" i="7"/>
  <c r="AF396" i="7"/>
  <c r="Q397" i="7"/>
  <c r="Y397" i="7"/>
  <c r="AG397" i="7"/>
  <c r="S415" i="7"/>
  <c r="AA415" i="7"/>
  <c r="N422" i="7"/>
  <c r="V422" i="7"/>
  <c r="AD422" i="7"/>
  <c r="O424" i="7"/>
  <c r="W424" i="7"/>
  <c r="AE424" i="7"/>
  <c r="R22" i="7"/>
  <c r="Z22" i="7"/>
  <c r="AH22" i="7"/>
  <c r="S23" i="7"/>
  <c r="AA23" i="7"/>
  <c r="M25" i="7"/>
  <c r="U25" i="7"/>
  <c r="N26" i="7"/>
  <c r="V26" i="7"/>
  <c r="AD26" i="7"/>
  <c r="O27" i="7"/>
  <c r="W27" i="7"/>
  <c r="AE27" i="7"/>
  <c r="P28" i="7"/>
  <c r="X28" i="7"/>
  <c r="AF28" i="7"/>
  <c r="Q29" i="7"/>
  <c r="Y29" i="7"/>
  <c r="AG29" i="7"/>
  <c r="R30" i="7"/>
  <c r="Z30" i="7"/>
  <c r="AH30" i="7"/>
  <c r="S31" i="7"/>
  <c r="AA31" i="7"/>
  <c r="T32" i="7"/>
  <c r="AB32" i="7"/>
  <c r="AJ32" i="7"/>
  <c r="M33" i="7"/>
  <c r="U33" i="7"/>
  <c r="AC33" i="7"/>
  <c r="P34" i="7"/>
  <c r="Y34" i="7"/>
  <c r="AI34" i="7"/>
  <c r="AG35" i="7"/>
  <c r="Y35" i="7"/>
  <c r="Q35" i="7"/>
  <c r="V35" i="7"/>
  <c r="AF35" i="7"/>
  <c r="V36" i="7"/>
  <c r="AF36" i="7"/>
  <c r="AC37" i="7"/>
  <c r="V37" i="7"/>
  <c r="AF37" i="7"/>
  <c r="AD38" i="7"/>
  <c r="V38" i="7"/>
  <c r="N38" i="7"/>
  <c r="AJ38" i="7"/>
  <c r="AB38" i="7"/>
  <c r="T38" i="7"/>
  <c r="U38" i="7"/>
  <c r="AF38" i="7"/>
  <c r="T39" i="7"/>
  <c r="T40" i="7"/>
  <c r="T41" i="7"/>
  <c r="W42" i="7"/>
  <c r="Y46" i="7"/>
  <c r="R47" i="7"/>
  <c r="AF47" i="7"/>
  <c r="U48" i="7"/>
  <c r="AB49" i="7"/>
  <c r="V50" i="7"/>
  <c r="AH56" i="7"/>
  <c r="Z56" i="7"/>
  <c r="R56" i="7"/>
  <c r="AG56" i="7"/>
  <c r="Y56" i="7"/>
  <c r="Q56" i="7"/>
  <c r="AF56" i="7"/>
  <c r="X56" i="7"/>
  <c r="P56" i="7"/>
  <c r="AE56" i="7"/>
  <c r="W56" i="7"/>
  <c r="O56" i="7"/>
  <c r="AD56" i="7"/>
  <c r="V56" i="7"/>
  <c r="N56" i="7"/>
  <c r="AC56" i="7"/>
  <c r="U56" i="7"/>
  <c r="M56" i="7"/>
  <c r="S22" i="7"/>
  <c r="AA22" i="7"/>
  <c r="AI22" i="7"/>
  <c r="T23" i="7"/>
  <c r="AB23" i="7"/>
  <c r="AJ23" i="7"/>
  <c r="S30" i="7"/>
  <c r="AA30" i="7"/>
  <c r="AI30" i="7"/>
  <c r="T31" i="7"/>
  <c r="AB31" i="7"/>
  <c r="AJ31" i="7"/>
  <c r="M32" i="7"/>
  <c r="U32" i="7"/>
  <c r="AC32" i="7"/>
  <c r="N33" i="7"/>
  <c r="V33" i="7"/>
  <c r="AD33" i="7"/>
  <c r="Q34" i="7"/>
  <c r="AA34" i="7"/>
  <c r="AJ34" i="7"/>
  <c r="M36" i="7"/>
  <c r="W36" i="7"/>
  <c r="AG36" i="7"/>
  <c r="W37" i="7"/>
  <c r="AG37" i="7"/>
  <c r="AE39" i="7"/>
  <c r="W39" i="7"/>
  <c r="O39" i="7"/>
  <c r="AC39" i="7"/>
  <c r="U39" i="7"/>
  <c r="M39" i="7"/>
  <c r="V39" i="7"/>
  <c r="AG39" i="7"/>
  <c r="AF40" i="7"/>
  <c r="X40" i="7"/>
  <c r="P40" i="7"/>
  <c r="AD40" i="7"/>
  <c r="V40" i="7"/>
  <c r="N40" i="7"/>
  <c r="U40" i="7"/>
  <c r="AG40" i="7"/>
  <c r="M42" i="7"/>
  <c r="AA42" i="7"/>
  <c r="AF48" i="7"/>
  <c r="X48" i="7"/>
  <c r="P48" i="7"/>
  <c r="AE48" i="7"/>
  <c r="W48" i="7"/>
  <c r="O48" i="7"/>
  <c r="AD48" i="7"/>
  <c r="V48" i="7"/>
  <c r="N48" i="7"/>
  <c r="Y48" i="7"/>
  <c r="AJ48" i="7"/>
  <c r="M49" i="7"/>
  <c r="AC49" i="7"/>
  <c r="AF55" i="7"/>
  <c r="X55" i="7"/>
  <c r="P55" i="7"/>
  <c r="AE55" i="7"/>
  <c r="W55" i="7"/>
  <c r="O55" i="7"/>
  <c r="AD55" i="7"/>
  <c r="V55" i="7"/>
  <c r="N55" i="7"/>
  <c r="AC55" i="7"/>
  <c r="U55" i="7"/>
  <c r="M55" i="7"/>
  <c r="AJ55" i="7"/>
  <c r="AB55" i="7"/>
  <c r="T55" i="7"/>
  <c r="AG55" i="7"/>
  <c r="P329" i="7"/>
  <c r="X329" i="7"/>
  <c r="S350" i="7"/>
  <c r="AA350" i="7"/>
  <c r="P392" i="7"/>
  <c r="X392" i="7"/>
  <c r="R396" i="7"/>
  <c r="Z396" i="7"/>
  <c r="AH396" i="7"/>
  <c r="S397" i="7"/>
  <c r="AA397" i="7"/>
  <c r="P422" i="7"/>
  <c r="X422" i="7"/>
  <c r="Q424" i="7"/>
  <c r="Y424" i="7"/>
  <c r="AG424" i="7"/>
  <c r="T22" i="7"/>
  <c r="AB22" i="7"/>
  <c r="AJ22" i="7"/>
  <c r="M23" i="7"/>
  <c r="U23" i="7"/>
  <c r="AC23" i="7"/>
  <c r="P26" i="7"/>
  <c r="X26" i="7"/>
  <c r="Q27" i="7"/>
  <c r="Y27" i="7"/>
  <c r="AG27" i="7"/>
  <c r="R28" i="7"/>
  <c r="Z28" i="7"/>
  <c r="AH28" i="7"/>
  <c r="S29" i="7"/>
  <c r="AA29" i="7"/>
  <c r="T30" i="7"/>
  <c r="AB30" i="7"/>
  <c r="AJ30" i="7"/>
  <c r="M31" i="7"/>
  <c r="U31" i="7"/>
  <c r="AC31" i="7"/>
  <c r="N32" i="7"/>
  <c r="V32" i="7"/>
  <c r="AD32" i="7"/>
  <c r="O33" i="7"/>
  <c r="W33" i="7"/>
  <c r="AE33" i="7"/>
  <c r="S34" i="7"/>
  <c r="N36" i="7"/>
  <c r="X36" i="7"/>
  <c r="AI36" i="7"/>
  <c r="N37" i="7"/>
  <c r="X37" i="7"/>
  <c r="AH37" i="7"/>
  <c r="X39" i="7"/>
  <c r="AH39" i="7"/>
  <c r="W40" i="7"/>
  <c r="AH40" i="7"/>
  <c r="AG41" i="7"/>
  <c r="Y41" i="7"/>
  <c r="Q41" i="7"/>
  <c r="AF41" i="7"/>
  <c r="X41" i="7"/>
  <c r="P41" i="7"/>
  <c r="AE41" i="7"/>
  <c r="W41" i="7"/>
  <c r="O41" i="7"/>
  <c r="V41" i="7"/>
  <c r="AJ41" i="7"/>
  <c r="N42" i="7"/>
  <c r="AB42" i="7"/>
  <c r="P46" i="7"/>
  <c r="AA46" i="7"/>
  <c r="T47" i="7"/>
  <c r="Z48" i="7"/>
  <c r="N49" i="7"/>
  <c r="AD49" i="7"/>
  <c r="AH55" i="7"/>
  <c r="S56" i="7"/>
  <c r="S396" i="7"/>
  <c r="AA396" i="7"/>
  <c r="T397" i="7"/>
  <c r="AB397" i="7"/>
  <c r="R424" i="7"/>
  <c r="Z424" i="7"/>
  <c r="AH424" i="7"/>
  <c r="M22" i="7"/>
  <c r="U22" i="7"/>
  <c r="AC22" i="7"/>
  <c r="N23" i="7"/>
  <c r="V23" i="7"/>
  <c r="AD23" i="7"/>
  <c r="R27" i="7"/>
  <c r="Z27" i="7"/>
  <c r="AH27" i="7"/>
  <c r="S28" i="7"/>
  <c r="AA28" i="7"/>
  <c r="T29" i="7"/>
  <c r="AB29" i="7"/>
  <c r="M30" i="7"/>
  <c r="U30" i="7"/>
  <c r="AC30" i="7"/>
  <c r="N31" i="7"/>
  <c r="V31" i="7"/>
  <c r="AD31" i="7"/>
  <c r="O32" i="7"/>
  <c r="W32" i="7"/>
  <c r="AE32" i="7"/>
  <c r="P33" i="7"/>
  <c r="X33" i="7"/>
  <c r="AF33" i="7"/>
  <c r="AH34" i="7"/>
  <c r="Z34" i="7"/>
  <c r="R34" i="7"/>
  <c r="T34" i="7"/>
  <c r="AC34" i="7"/>
  <c r="O36" i="7"/>
  <c r="Y36" i="7"/>
  <c r="O37" i="7"/>
  <c r="Y37" i="7"/>
  <c r="AJ37" i="7"/>
  <c r="N39" i="7"/>
  <c r="Y39" i="7"/>
  <c r="AI39" i="7"/>
  <c r="M40" i="7"/>
  <c r="Y40" i="7"/>
  <c r="AI40" i="7"/>
  <c r="O42" i="7"/>
  <c r="AC42" i="7"/>
  <c r="S424" i="7"/>
  <c r="AA424" i="7"/>
  <c r="N22" i="7"/>
  <c r="V22" i="7"/>
  <c r="O23" i="7"/>
  <c r="W23" i="7"/>
  <c r="S27" i="7"/>
  <c r="AA27" i="7"/>
  <c r="T28" i="7"/>
  <c r="AB28" i="7"/>
  <c r="N30" i="7"/>
  <c r="V30" i="7"/>
  <c r="O31" i="7"/>
  <c r="W31" i="7"/>
  <c r="P32" i="7"/>
  <c r="X32" i="7"/>
  <c r="Q33" i="7"/>
  <c r="Y33" i="7"/>
  <c r="U34" i="7"/>
  <c r="P36" i="7"/>
  <c r="AA36" i="7"/>
  <c r="P37" i="7"/>
  <c r="P39" i="7"/>
  <c r="Z39" i="7"/>
  <c r="AJ39" i="7"/>
  <c r="O40" i="7"/>
  <c r="Z40" i="7"/>
  <c r="AJ40" i="7"/>
  <c r="S42" i="7"/>
  <c r="AD42" i="7"/>
  <c r="R46" i="7"/>
  <c r="AF46" i="7"/>
  <c r="AE47" i="7"/>
  <c r="W47" i="7"/>
  <c r="O47" i="7"/>
  <c r="AD47" i="7"/>
  <c r="V47" i="7"/>
  <c r="N47" i="7"/>
  <c r="AC47" i="7"/>
  <c r="U47" i="7"/>
  <c r="M47" i="7"/>
  <c r="Y47" i="7"/>
  <c r="AJ47" i="7"/>
  <c r="Q48" i="7"/>
  <c r="AB48" i="7"/>
  <c r="T49" i="7"/>
  <c r="AJ49" i="7"/>
  <c r="S64" i="7"/>
  <c r="AA64" i="7"/>
  <c r="AI64" i="7"/>
  <c r="T65" i="7"/>
  <c r="AB65" i="7"/>
  <c r="AJ65" i="7"/>
  <c r="S72" i="7"/>
  <c r="AA72" i="7"/>
  <c r="AI72" i="7"/>
  <c r="T73" i="7"/>
  <c r="AB73" i="7"/>
  <c r="AJ73" i="7"/>
  <c r="AH84" i="7"/>
  <c r="Z84" i="7"/>
  <c r="R84" i="7"/>
  <c r="AG84" i="7"/>
  <c r="Y84" i="7"/>
  <c r="Q84" i="7"/>
  <c r="AC84" i="7"/>
  <c r="U84" i="7"/>
  <c r="M84" i="7"/>
  <c r="AJ84" i="7"/>
  <c r="AB84" i="7"/>
  <c r="T84" i="7"/>
  <c r="X84" i="7"/>
  <c r="AH240" i="7"/>
  <c r="Z240" i="7"/>
  <c r="R240" i="7"/>
  <c r="AG240" i="7"/>
  <c r="Y240" i="7"/>
  <c r="Q240" i="7"/>
  <c r="AF240" i="7"/>
  <c r="X240" i="7"/>
  <c r="P240" i="7"/>
  <c r="AE240" i="7"/>
  <c r="W240" i="7"/>
  <c r="O240" i="7"/>
  <c r="AD240" i="7"/>
  <c r="V240" i="7"/>
  <c r="N240" i="7"/>
  <c r="AC240" i="7"/>
  <c r="U240" i="7"/>
  <c r="M240" i="7"/>
  <c r="AJ240" i="7"/>
  <c r="AB240" i="7"/>
  <c r="T240" i="7"/>
  <c r="AD58" i="7"/>
  <c r="AH62" i="7"/>
  <c r="S63" i="7"/>
  <c r="AA63" i="7"/>
  <c r="AI63" i="7"/>
  <c r="T64" i="7"/>
  <c r="AB64" i="7"/>
  <c r="AJ64" i="7"/>
  <c r="M65" i="7"/>
  <c r="U65" i="7"/>
  <c r="AC65" i="7"/>
  <c r="R70" i="7"/>
  <c r="Z70" i="7"/>
  <c r="AH70" i="7"/>
  <c r="S71" i="7"/>
  <c r="AA71" i="7"/>
  <c r="AI71" i="7"/>
  <c r="T72" i="7"/>
  <c r="AB72" i="7"/>
  <c r="AJ72" i="7"/>
  <c r="M73" i="7"/>
  <c r="U73" i="7"/>
  <c r="AC73" i="7"/>
  <c r="R78" i="7"/>
  <c r="T81" i="7"/>
  <c r="AH82" i="7"/>
  <c r="Z82" i="7"/>
  <c r="R82" i="7"/>
  <c r="W82" i="7"/>
  <c r="AA84" i="7"/>
  <c r="AI85" i="7"/>
  <c r="AH241" i="7"/>
  <c r="Z241" i="7"/>
  <c r="R241" i="7"/>
  <c r="AG241" i="7"/>
  <c r="Y241" i="7"/>
  <c r="Q241" i="7"/>
  <c r="AF241" i="7"/>
  <c r="X241" i="7"/>
  <c r="P241" i="7"/>
  <c r="AE241" i="7"/>
  <c r="W241" i="7"/>
  <c r="O241" i="7"/>
  <c r="AC241" i="7"/>
  <c r="U241" i="7"/>
  <c r="M241" i="7"/>
  <c r="AH248" i="7"/>
  <c r="Z248" i="7"/>
  <c r="R248" i="7"/>
  <c r="AG248" i="7"/>
  <c r="Y248" i="7"/>
  <c r="Q248" i="7"/>
  <c r="AF248" i="7"/>
  <c r="X248" i="7"/>
  <c r="P248" i="7"/>
  <c r="AE248" i="7"/>
  <c r="W248" i="7"/>
  <c r="O248" i="7"/>
  <c r="AD248" i="7"/>
  <c r="V248" i="7"/>
  <c r="N248" i="7"/>
  <c r="AC248" i="7"/>
  <c r="U248" i="7"/>
  <c r="M248" i="7"/>
  <c r="AJ248" i="7"/>
  <c r="AB248" i="7"/>
  <c r="T248" i="7"/>
  <c r="AI249" i="7"/>
  <c r="AF275" i="7"/>
  <c r="X275" i="7"/>
  <c r="P275" i="7"/>
  <c r="AE275" i="7"/>
  <c r="W275" i="7"/>
  <c r="O275" i="7"/>
  <c r="Z275" i="7"/>
  <c r="V275" i="7"/>
  <c r="U275" i="7"/>
  <c r="AJ275" i="7"/>
  <c r="T275" i="7"/>
  <c r="AH275" i="7"/>
  <c r="R275" i="7"/>
  <c r="AD275" i="7"/>
  <c r="N275" i="7"/>
  <c r="AC275" i="7"/>
  <c r="M275" i="7"/>
  <c r="S54" i="7"/>
  <c r="AA54" i="7"/>
  <c r="AI54" i="7"/>
  <c r="N57" i="7"/>
  <c r="V57" i="7"/>
  <c r="AD57" i="7"/>
  <c r="O58" i="7"/>
  <c r="W58" i="7"/>
  <c r="AE58" i="7"/>
  <c r="S62" i="7"/>
  <c r="AA62" i="7"/>
  <c r="AI62" i="7"/>
  <c r="T63" i="7"/>
  <c r="AB63" i="7"/>
  <c r="AJ63" i="7"/>
  <c r="M64" i="7"/>
  <c r="U64" i="7"/>
  <c r="AC64" i="7"/>
  <c r="N65" i="7"/>
  <c r="V65" i="7"/>
  <c r="S70" i="7"/>
  <c r="AA70" i="7"/>
  <c r="AI70" i="7"/>
  <c r="T71" i="7"/>
  <c r="AB71" i="7"/>
  <c r="M72" i="7"/>
  <c r="U72" i="7"/>
  <c r="AC72" i="7"/>
  <c r="N73" i="7"/>
  <c r="V73" i="7"/>
  <c r="AJ78" i="7"/>
  <c r="AB78" i="7"/>
  <c r="T78" i="7"/>
  <c r="S78" i="7"/>
  <c r="AC78" i="7"/>
  <c r="N84" i="7"/>
  <c r="AD84" i="7"/>
  <c r="AH85" i="7"/>
  <c r="Z85" i="7"/>
  <c r="R85" i="7"/>
  <c r="AG85" i="7"/>
  <c r="Y85" i="7"/>
  <c r="AF85" i="7"/>
  <c r="X85" i="7"/>
  <c r="P85" i="7"/>
  <c r="AC85" i="7"/>
  <c r="U85" i="7"/>
  <c r="M85" i="7"/>
  <c r="AH232" i="7"/>
  <c r="Z232" i="7"/>
  <c r="R232" i="7"/>
  <c r="AG232" i="7"/>
  <c r="Y232" i="7"/>
  <c r="Q232" i="7"/>
  <c r="AF232" i="7"/>
  <c r="X232" i="7"/>
  <c r="P232" i="7"/>
  <c r="AE232" i="7"/>
  <c r="W232" i="7"/>
  <c r="O232" i="7"/>
  <c r="AD232" i="7"/>
  <c r="V232" i="7"/>
  <c r="N232" i="7"/>
  <c r="AC232" i="7"/>
  <c r="U232" i="7"/>
  <c r="M232" i="7"/>
  <c r="AJ232" i="7"/>
  <c r="AB232" i="7"/>
  <c r="T232" i="7"/>
  <c r="S240" i="7"/>
  <c r="AH249" i="7"/>
  <c r="Z249" i="7"/>
  <c r="R249" i="7"/>
  <c r="AG249" i="7"/>
  <c r="Y249" i="7"/>
  <c r="Q249" i="7"/>
  <c r="AF249" i="7"/>
  <c r="X249" i="7"/>
  <c r="P249" i="7"/>
  <c r="AE249" i="7"/>
  <c r="W249" i="7"/>
  <c r="O249" i="7"/>
  <c r="AC249" i="7"/>
  <c r="U249" i="7"/>
  <c r="M249" i="7"/>
  <c r="AJ262" i="7"/>
  <c r="AB262" i="7"/>
  <c r="T262" i="7"/>
  <c r="AA262" i="7"/>
  <c r="R262" i="7"/>
  <c r="AI262" i="7"/>
  <c r="Z262" i="7"/>
  <c r="Q262" i="7"/>
  <c r="AH262" i="7"/>
  <c r="Y262" i="7"/>
  <c r="P262" i="7"/>
  <c r="AG262" i="7"/>
  <c r="X262" i="7"/>
  <c r="O262" i="7"/>
  <c r="AF262" i="7"/>
  <c r="W262" i="7"/>
  <c r="N262" i="7"/>
  <c r="AE262" i="7"/>
  <c r="V262" i="7"/>
  <c r="M262" i="7"/>
  <c r="AD262" i="7"/>
  <c r="U262" i="7"/>
  <c r="S37" i="7"/>
  <c r="AA37" i="7"/>
  <c r="AI37" i="7"/>
  <c r="S45" i="7"/>
  <c r="AA45" i="7"/>
  <c r="AI45" i="7"/>
  <c r="P50" i="7"/>
  <c r="X50" i="7"/>
  <c r="AF50" i="7"/>
  <c r="Q51" i="7"/>
  <c r="Y51" i="7"/>
  <c r="AG51" i="7"/>
  <c r="S53" i="7"/>
  <c r="AA53" i="7"/>
  <c r="AI53" i="7"/>
  <c r="T54" i="7"/>
  <c r="AB54" i="7"/>
  <c r="AJ54" i="7"/>
  <c r="O57" i="7"/>
  <c r="W57" i="7"/>
  <c r="AE57" i="7"/>
  <c r="P58" i="7"/>
  <c r="X58" i="7"/>
  <c r="AF58" i="7"/>
  <c r="Q59" i="7"/>
  <c r="Y59" i="7"/>
  <c r="AG59" i="7"/>
  <c r="S61" i="7"/>
  <c r="AA61" i="7"/>
  <c r="AI61" i="7"/>
  <c r="T62" i="7"/>
  <c r="AB62" i="7"/>
  <c r="AJ62" i="7"/>
  <c r="M63" i="7"/>
  <c r="U63" i="7"/>
  <c r="AC63" i="7"/>
  <c r="N64" i="7"/>
  <c r="V64" i="7"/>
  <c r="AD64" i="7"/>
  <c r="O65" i="7"/>
  <c r="W65" i="7"/>
  <c r="AE65" i="7"/>
  <c r="P66" i="7"/>
  <c r="X66" i="7"/>
  <c r="AF66" i="7"/>
  <c r="Q67" i="7"/>
  <c r="Y67" i="7"/>
  <c r="AG67" i="7"/>
  <c r="S69" i="7"/>
  <c r="AA69" i="7"/>
  <c r="AI69" i="7"/>
  <c r="T70" i="7"/>
  <c r="AB70" i="7"/>
  <c r="AJ70" i="7"/>
  <c r="M71" i="7"/>
  <c r="U71" i="7"/>
  <c r="AC71" i="7"/>
  <c r="N72" i="7"/>
  <c r="V72" i="7"/>
  <c r="AD72" i="7"/>
  <c r="O73" i="7"/>
  <c r="W73" i="7"/>
  <c r="AE73" i="7"/>
  <c r="P74" i="7"/>
  <c r="X74" i="7"/>
  <c r="AF74" i="7"/>
  <c r="Q75" i="7"/>
  <c r="Y75" i="7"/>
  <c r="AG75" i="7"/>
  <c r="R76" i="7"/>
  <c r="Z76" i="7"/>
  <c r="AH76" i="7"/>
  <c r="S77" i="7"/>
  <c r="AA77" i="7"/>
  <c r="AI77" i="7"/>
  <c r="U78" i="7"/>
  <c r="AD78" i="7"/>
  <c r="R79" i="7"/>
  <c r="AB79" i="7"/>
  <c r="S80" i="7"/>
  <c r="AE80" i="7"/>
  <c r="AE81" i="7"/>
  <c r="W81" i="7"/>
  <c r="O81" i="7"/>
  <c r="AH81" i="7"/>
  <c r="Z81" i="7"/>
  <c r="R81" i="7"/>
  <c r="AG81" i="7"/>
  <c r="Y81" i="7"/>
  <c r="Q81" i="7"/>
  <c r="V81" i="7"/>
  <c r="AJ81" i="7"/>
  <c r="O84" i="7"/>
  <c r="AE84" i="7"/>
  <c r="O85" i="7"/>
  <c r="AH233" i="7"/>
  <c r="Z233" i="7"/>
  <c r="R233" i="7"/>
  <c r="AG233" i="7"/>
  <c r="Y233" i="7"/>
  <c r="Q233" i="7"/>
  <c r="AF233" i="7"/>
  <c r="X233" i="7"/>
  <c r="P233" i="7"/>
  <c r="AE233" i="7"/>
  <c r="W233" i="7"/>
  <c r="O233" i="7"/>
  <c r="AC233" i="7"/>
  <c r="U233" i="7"/>
  <c r="M233" i="7"/>
  <c r="AA240" i="7"/>
  <c r="AB241" i="7"/>
  <c r="S248" i="7"/>
  <c r="T249" i="7"/>
  <c r="AH256" i="7"/>
  <c r="Z256" i="7"/>
  <c r="R256" i="7"/>
  <c r="AG256" i="7"/>
  <c r="Y256" i="7"/>
  <c r="Q256" i="7"/>
  <c r="AF256" i="7"/>
  <c r="X256" i="7"/>
  <c r="P256" i="7"/>
  <c r="AE256" i="7"/>
  <c r="W256" i="7"/>
  <c r="O256" i="7"/>
  <c r="AD256" i="7"/>
  <c r="V256" i="7"/>
  <c r="N256" i="7"/>
  <c r="AC256" i="7"/>
  <c r="U256" i="7"/>
  <c r="M256" i="7"/>
  <c r="AJ256" i="7"/>
  <c r="AB256" i="7"/>
  <c r="T256" i="7"/>
  <c r="AI257" i="7"/>
  <c r="AH266" i="7"/>
  <c r="Z266" i="7"/>
  <c r="R266" i="7"/>
  <c r="AF266" i="7"/>
  <c r="X266" i="7"/>
  <c r="P266" i="7"/>
  <c r="AD266" i="7"/>
  <c r="T266" i="7"/>
  <c r="AC266" i="7"/>
  <c r="S266" i="7"/>
  <c r="AB266" i="7"/>
  <c r="Q266" i="7"/>
  <c r="AA266" i="7"/>
  <c r="O266" i="7"/>
  <c r="AJ266" i="7"/>
  <c r="Y266" i="7"/>
  <c r="N266" i="7"/>
  <c r="AI266" i="7"/>
  <c r="W266" i="7"/>
  <c r="M266" i="7"/>
  <c r="AG266" i="7"/>
  <c r="V266" i="7"/>
  <c r="R43" i="7"/>
  <c r="Z43" i="7"/>
  <c r="AH43" i="7"/>
  <c r="S44" i="7"/>
  <c r="AA44" i="7"/>
  <c r="T45" i="7"/>
  <c r="AB45" i="7"/>
  <c r="AJ45" i="7"/>
  <c r="Q50" i="7"/>
  <c r="Y50" i="7"/>
  <c r="AG50" i="7"/>
  <c r="R51" i="7"/>
  <c r="Z51" i="7"/>
  <c r="AH51" i="7"/>
  <c r="S52" i="7"/>
  <c r="AA52" i="7"/>
  <c r="T53" i="7"/>
  <c r="AB53" i="7"/>
  <c r="AJ53" i="7"/>
  <c r="M54" i="7"/>
  <c r="U54" i="7"/>
  <c r="AC54" i="7"/>
  <c r="P57" i="7"/>
  <c r="X57" i="7"/>
  <c r="AF57" i="7"/>
  <c r="Q58" i="7"/>
  <c r="Y58" i="7"/>
  <c r="AG58" i="7"/>
  <c r="R59" i="7"/>
  <c r="Z59" i="7"/>
  <c r="AH59" i="7"/>
  <c r="S60" i="7"/>
  <c r="AA60" i="7"/>
  <c r="AI60" i="7"/>
  <c r="T61" i="7"/>
  <c r="AB61" i="7"/>
  <c r="AJ61" i="7"/>
  <c r="M62" i="7"/>
  <c r="U62" i="7"/>
  <c r="AC62" i="7"/>
  <c r="N63" i="7"/>
  <c r="V63" i="7"/>
  <c r="AD63" i="7"/>
  <c r="O64" i="7"/>
  <c r="W64" i="7"/>
  <c r="AE64" i="7"/>
  <c r="P65" i="7"/>
  <c r="X65" i="7"/>
  <c r="AF65" i="7"/>
  <c r="Q66" i="7"/>
  <c r="Y66" i="7"/>
  <c r="AG66" i="7"/>
  <c r="R67" i="7"/>
  <c r="Z67" i="7"/>
  <c r="AH67" i="7"/>
  <c r="S68" i="7"/>
  <c r="AA68" i="7"/>
  <c r="AI68" i="7"/>
  <c r="T69" i="7"/>
  <c r="AB69" i="7"/>
  <c r="AJ69" i="7"/>
  <c r="M70" i="7"/>
  <c r="U70" i="7"/>
  <c r="AC70" i="7"/>
  <c r="N71" i="7"/>
  <c r="V71" i="7"/>
  <c r="AD71" i="7"/>
  <c r="O72" i="7"/>
  <c r="W72" i="7"/>
  <c r="AE72" i="7"/>
  <c r="P73" i="7"/>
  <c r="X73" i="7"/>
  <c r="AF73" i="7"/>
  <c r="Q74" i="7"/>
  <c r="Y74" i="7"/>
  <c r="AG74" i="7"/>
  <c r="R75" i="7"/>
  <c r="Z75" i="7"/>
  <c r="AH75" i="7"/>
  <c r="S76" i="7"/>
  <c r="AA76" i="7"/>
  <c r="AI76" i="7"/>
  <c r="T77" i="7"/>
  <c r="AB77" i="7"/>
  <c r="M78" i="7"/>
  <c r="V78" i="7"/>
  <c r="AE78" i="7"/>
  <c r="S79" i="7"/>
  <c r="AD79" i="7"/>
  <c r="T80" i="7"/>
  <c r="AH80" i="7"/>
  <c r="P84" i="7"/>
  <c r="AF84" i="7"/>
  <c r="Q85" i="7"/>
  <c r="S232" i="7"/>
  <c r="AI240" i="7"/>
  <c r="AB249" i="7"/>
  <c r="AH257" i="7"/>
  <c r="Z257" i="7"/>
  <c r="R257" i="7"/>
  <c r="AG257" i="7"/>
  <c r="Y257" i="7"/>
  <c r="Q257" i="7"/>
  <c r="AF257" i="7"/>
  <c r="X257" i="7"/>
  <c r="P257" i="7"/>
  <c r="AE257" i="7"/>
  <c r="W257" i="7"/>
  <c r="O257" i="7"/>
  <c r="AD257" i="7"/>
  <c r="V257" i="7"/>
  <c r="N257" i="7"/>
  <c r="AC257" i="7"/>
  <c r="U257" i="7"/>
  <c r="M257" i="7"/>
  <c r="S262" i="7"/>
  <c r="AG265" i="7"/>
  <c r="Y265" i="7"/>
  <c r="Q265" i="7"/>
  <c r="AE265" i="7"/>
  <c r="W265" i="7"/>
  <c r="O265" i="7"/>
  <c r="AD265" i="7"/>
  <c r="T265" i="7"/>
  <c r="AC265" i="7"/>
  <c r="S265" i="7"/>
  <c r="AB265" i="7"/>
  <c r="R265" i="7"/>
  <c r="AA265" i="7"/>
  <c r="P265" i="7"/>
  <c r="AJ265" i="7"/>
  <c r="Z265" i="7"/>
  <c r="N265" i="7"/>
  <c r="AI265" i="7"/>
  <c r="X265" i="7"/>
  <c r="M265" i="7"/>
  <c r="AH265" i="7"/>
  <c r="V265" i="7"/>
  <c r="S35" i="7"/>
  <c r="AA35" i="7"/>
  <c r="M37" i="7"/>
  <c r="U37" i="7"/>
  <c r="S43" i="7"/>
  <c r="AA43" i="7"/>
  <c r="T44" i="7"/>
  <c r="AB44" i="7"/>
  <c r="M45" i="7"/>
  <c r="U45" i="7"/>
  <c r="R50" i="7"/>
  <c r="Z50" i="7"/>
  <c r="AH50" i="7"/>
  <c r="S51" i="7"/>
  <c r="AA51" i="7"/>
  <c r="T52" i="7"/>
  <c r="AB52" i="7"/>
  <c r="M53" i="7"/>
  <c r="U53" i="7"/>
  <c r="N54" i="7"/>
  <c r="V54" i="7"/>
  <c r="AD54" i="7"/>
  <c r="Q57" i="7"/>
  <c r="Y57" i="7"/>
  <c r="AG57" i="7"/>
  <c r="R58" i="7"/>
  <c r="Z58" i="7"/>
  <c r="AH58" i="7"/>
  <c r="S59" i="7"/>
  <c r="AA59" i="7"/>
  <c r="T60" i="7"/>
  <c r="AB60" i="7"/>
  <c r="M61" i="7"/>
  <c r="U61" i="7"/>
  <c r="N62" i="7"/>
  <c r="V62" i="7"/>
  <c r="AD62" i="7"/>
  <c r="O63" i="7"/>
  <c r="W63" i="7"/>
  <c r="AE63" i="7"/>
  <c r="P64" i="7"/>
  <c r="X64" i="7"/>
  <c r="AF64" i="7"/>
  <c r="Q65" i="7"/>
  <c r="Y65" i="7"/>
  <c r="AG65" i="7"/>
  <c r="R66" i="7"/>
  <c r="Z66" i="7"/>
  <c r="AH66" i="7"/>
  <c r="S67" i="7"/>
  <c r="AA67" i="7"/>
  <c r="T68" i="7"/>
  <c r="AB68" i="7"/>
  <c r="M69" i="7"/>
  <c r="U69" i="7"/>
  <c r="N70" i="7"/>
  <c r="V70" i="7"/>
  <c r="AD70" i="7"/>
  <c r="O71" i="7"/>
  <c r="W71" i="7"/>
  <c r="AE71" i="7"/>
  <c r="P72" i="7"/>
  <c r="X72" i="7"/>
  <c r="AF72" i="7"/>
  <c r="Q73" i="7"/>
  <c r="Y73" i="7"/>
  <c r="AG73" i="7"/>
  <c r="R74" i="7"/>
  <c r="Z74" i="7"/>
  <c r="AH74" i="7"/>
  <c r="S75" i="7"/>
  <c r="AA75" i="7"/>
  <c r="T76" i="7"/>
  <c r="AB76" i="7"/>
  <c r="M77" i="7"/>
  <c r="U77" i="7"/>
  <c r="N78" i="7"/>
  <c r="W78" i="7"/>
  <c r="AF78" i="7"/>
  <c r="T79" i="7"/>
  <c r="U80" i="7"/>
  <c r="M81" i="7"/>
  <c r="AA81" i="7"/>
  <c r="Q82" i="7"/>
  <c r="AD82" i="7"/>
  <c r="S84" i="7"/>
  <c r="AI84" i="7"/>
  <c r="T85" i="7"/>
  <c r="AA232" i="7"/>
  <c r="AB233" i="7"/>
  <c r="AI248" i="7"/>
  <c r="AJ249" i="7"/>
  <c r="S256" i="7"/>
  <c r="T257" i="7"/>
  <c r="AC262" i="7"/>
  <c r="AA264" i="7"/>
  <c r="U266" i="7"/>
  <c r="S50" i="7"/>
  <c r="AA50" i="7"/>
  <c r="T51" i="7"/>
  <c r="AB51" i="7"/>
  <c r="O54" i="7"/>
  <c r="W54" i="7"/>
  <c r="R57" i="7"/>
  <c r="Z57" i="7"/>
  <c r="AH57" i="7"/>
  <c r="S58" i="7"/>
  <c r="AA58" i="7"/>
  <c r="T59" i="7"/>
  <c r="AB59" i="7"/>
  <c r="O62" i="7"/>
  <c r="W62" i="7"/>
  <c r="AE62" i="7"/>
  <c r="P63" i="7"/>
  <c r="X63" i="7"/>
  <c r="AF63" i="7"/>
  <c r="Q64" i="7"/>
  <c r="Y64" i="7"/>
  <c r="AG64" i="7"/>
  <c r="R65" i="7"/>
  <c r="Z65" i="7"/>
  <c r="AH65" i="7"/>
  <c r="S66" i="7"/>
  <c r="AA66" i="7"/>
  <c r="T67" i="7"/>
  <c r="AB67" i="7"/>
  <c r="O70" i="7"/>
  <c r="W70" i="7"/>
  <c r="AE70" i="7"/>
  <c r="P71" i="7"/>
  <c r="X71" i="7"/>
  <c r="AF71" i="7"/>
  <c r="Q72" i="7"/>
  <c r="Y72" i="7"/>
  <c r="AG72" i="7"/>
  <c r="R73" i="7"/>
  <c r="Z73" i="7"/>
  <c r="AH73" i="7"/>
  <c r="S74" i="7"/>
  <c r="AA74" i="7"/>
  <c r="T75" i="7"/>
  <c r="AB75" i="7"/>
  <c r="O78" i="7"/>
  <c r="X78" i="7"/>
  <c r="AG78" i="7"/>
  <c r="AC79" i="7"/>
  <c r="U79" i="7"/>
  <c r="M79" i="7"/>
  <c r="AF79" i="7"/>
  <c r="X79" i="7"/>
  <c r="P79" i="7"/>
  <c r="V79" i="7"/>
  <c r="AG79" i="7"/>
  <c r="AD80" i="7"/>
  <c r="V80" i="7"/>
  <c r="N80" i="7"/>
  <c r="AG80" i="7"/>
  <c r="Y80" i="7"/>
  <c r="Q80" i="7"/>
  <c r="AF80" i="7"/>
  <c r="X80" i="7"/>
  <c r="P80" i="7"/>
  <c r="W80" i="7"/>
  <c r="AJ80" i="7"/>
  <c r="V84" i="7"/>
  <c r="W85" i="7"/>
  <c r="AI232" i="7"/>
  <c r="AJ233" i="7"/>
  <c r="AA256" i="7"/>
  <c r="AB257" i="7"/>
  <c r="AE264" i="7"/>
  <c r="T264" i="7"/>
  <c r="AC264" i="7"/>
  <c r="S264" i="7"/>
  <c r="AB264" i="7"/>
  <c r="R264" i="7"/>
  <c r="U265" i="7"/>
  <c r="AE266" i="7"/>
  <c r="S57" i="7"/>
  <c r="AA57" i="7"/>
  <c r="T58" i="7"/>
  <c r="AB58" i="7"/>
  <c r="P62" i="7"/>
  <c r="X62" i="7"/>
  <c r="Q63" i="7"/>
  <c r="Y63" i="7"/>
  <c r="R64" i="7"/>
  <c r="Z64" i="7"/>
  <c r="S65" i="7"/>
  <c r="AA65" i="7"/>
  <c r="T66" i="7"/>
  <c r="AB66" i="7"/>
  <c r="P70" i="7"/>
  <c r="X70" i="7"/>
  <c r="Q71" i="7"/>
  <c r="Y71" i="7"/>
  <c r="R72" i="7"/>
  <c r="Z72" i="7"/>
  <c r="S73" i="7"/>
  <c r="AA73" i="7"/>
  <c r="T74" i="7"/>
  <c r="AB74" i="7"/>
  <c r="P78" i="7"/>
  <c r="Y78" i="7"/>
  <c r="AH78" i="7"/>
  <c r="W79" i="7"/>
  <c r="AH79" i="7"/>
  <c r="Z80" i="7"/>
  <c r="W84" i="7"/>
  <c r="J85" i="7"/>
  <c r="AB85" i="7"/>
  <c r="S83" i="7"/>
  <c r="AA83" i="7"/>
  <c r="AI83" i="7"/>
  <c r="O87" i="7"/>
  <c r="W87" i="7"/>
  <c r="AE87" i="7"/>
  <c r="P88" i="7"/>
  <c r="X88" i="7"/>
  <c r="AF88" i="7"/>
  <c r="S154" i="7"/>
  <c r="AA154" i="7"/>
  <c r="AI154" i="7"/>
  <c r="O235" i="7"/>
  <c r="W235" i="7"/>
  <c r="AE235" i="7"/>
  <c r="P236" i="7"/>
  <c r="X236" i="7"/>
  <c r="AF236" i="7"/>
  <c r="S239" i="7"/>
  <c r="AA239" i="7"/>
  <c r="AI239" i="7"/>
  <c r="O243" i="7"/>
  <c r="W243" i="7"/>
  <c r="AE243" i="7"/>
  <c r="P244" i="7"/>
  <c r="X244" i="7"/>
  <c r="AF244" i="7"/>
  <c r="Q245" i="7"/>
  <c r="Y245" i="7"/>
  <c r="AG245" i="7"/>
  <c r="R246" i="7"/>
  <c r="Z246" i="7"/>
  <c r="AH246" i="7"/>
  <c r="S247" i="7"/>
  <c r="AA247" i="7"/>
  <c r="AI247" i="7"/>
  <c r="O251" i="7"/>
  <c r="W251" i="7"/>
  <c r="AE251" i="7"/>
  <c r="P252" i="7"/>
  <c r="X252" i="7"/>
  <c r="AF252" i="7"/>
  <c r="Q253" i="7"/>
  <c r="Y253" i="7"/>
  <c r="AG253" i="7"/>
  <c r="S255" i="7"/>
  <c r="AA255" i="7"/>
  <c r="AI255" i="7"/>
  <c r="O259" i="7"/>
  <c r="W259" i="7"/>
  <c r="AE259" i="7"/>
  <c r="P260" i="7"/>
  <c r="X260" i="7"/>
  <c r="AF260" i="7"/>
  <c r="Q261" i="7"/>
  <c r="Y261" i="7"/>
  <c r="AH261" i="7"/>
  <c r="Q263" i="7"/>
  <c r="Z263" i="7"/>
  <c r="AI263" i="7"/>
  <c r="M264" i="7"/>
  <c r="Y264" i="7"/>
  <c r="AI264" i="7"/>
  <c r="AI267" i="7"/>
  <c r="V267" i="7"/>
  <c r="N268" i="7"/>
  <c r="AD268" i="7"/>
  <c r="AC269" i="7"/>
  <c r="U269" i="7"/>
  <c r="M269" i="7"/>
  <c r="AH269" i="7"/>
  <c r="Z269" i="7"/>
  <c r="R269" i="7"/>
  <c r="AG269" i="7"/>
  <c r="Y269" i="7"/>
  <c r="Q269" i="7"/>
  <c r="AB269" i="7"/>
  <c r="AF272" i="7"/>
  <c r="X272" i="7"/>
  <c r="P272" i="7"/>
  <c r="AD272" i="7"/>
  <c r="V272" i="7"/>
  <c r="N272" i="7"/>
  <c r="AC272" i="7"/>
  <c r="U272" i="7"/>
  <c r="M272" i="7"/>
  <c r="AJ272" i="7"/>
  <c r="AB272" i="7"/>
  <c r="T272" i="7"/>
  <c r="Z272" i="7"/>
  <c r="T274" i="7"/>
  <c r="AJ276" i="7"/>
  <c r="AB276" i="7"/>
  <c r="T276" i="7"/>
  <c r="AH276" i="7"/>
  <c r="Z276" i="7"/>
  <c r="R276" i="7"/>
  <c r="AG276" i="7"/>
  <c r="Y276" i="7"/>
  <c r="Q276" i="7"/>
  <c r="AF276" i="7"/>
  <c r="X276" i="7"/>
  <c r="P276" i="7"/>
  <c r="W276" i="7"/>
  <c r="S82" i="7"/>
  <c r="AA82" i="7"/>
  <c r="AI82" i="7"/>
  <c r="T83" i="7"/>
  <c r="AB83" i="7"/>
  <c r="AJ83" i="7"/>
  <c r="N85" i="7"/>
  <c r="V85" i="7"/>
  <c r="AD85" i="7"/>
  <c r="O86" i="7"/>
  <c r="W86" i="7"/>
  <c r="AE86" i="7"/>
  <c r="P87" i="7"/>
  <c r="X87" i="7"/>
  <c r="AF87" i="7"/>
  <c r="Q88" i="7"/>
  <c r="Y88" i="7"/>
  <c r="AG88" i="7"/>
  <c r="R152" i="7"/>
  <c r="Z152" i="7"/>
  <c r="AH152" i="7"/>
  <c r="S153" i="7"/>
  <c r="AA153" i="7"/>
  <c r="T154" i="7"/>
  <c r="AB154" i="7"/>
  <c r="AJ154" i="7"/>
  <c r="N233" i="7"/>
  <c r="V233" i="7"/>
  <c r="AD233" i="7"/>
  <c r="O234" i="7"/>
  <c r="W234" i="7"/>
  <c r="AE234" i="7"/>
  <c r="P235" i="7"/>
  <c r="X235" i="7"/>
  <c r="AF235" i="7"/>
  <c r="Q236" i="7"/>
  <c r="Y236" i="7"/>
  <c r="AG236" i="7"/>
  <c r="R237" i="7"/>
  <c r="Z237" i="7"/>
  <c r="AH237" i="7"/>
  <c r="S238" i="7"/>
  <c r="AA238" i="7"/>
  <c r="T239" i="7"/>
  <c r="AB239" i="7"/>
  <c r="AJ239" i="7"/>
  <c r="N241" i="7"/>
  <c r="V241" i="7"/>
  <c r="AD241" i="7"/>
  <c r="O242" i="7"/>
  <c r="W242" i="7"/>
  <c r="AE242" i="7"/>
  <c r="P243" i="7"/>
  <c r="X243" i="7"/>
  <c r="AF243" i="7"/>
  <c r="Q244" i="7"/>
  <c r="Y244" i="7"/>
  <c r="AG244" i="7"/>
  <c r="R245" i="7"/>
  <c r="Z245" i="7"/>
  <c r="AH245" i="7"/>
  <c r="S246" i="7"/>
  <c r="AA246" i="7"/>
  <c r="T247" i="7"/>
  <c r="AB247" i="7"/>
  <c r="AJ247" i="7"/>
  <c r="N249" i="7"/>
  <c r="V249" i="7"/>
  <c r="AD249" i="7"/>
  <c r="O250" i="7"/>
  <c r="W250" i="7"/>
  <c r="AE250" i="7"/>
  <c r="P251" i="7"/>
  <c r="X251" i="7"/>
  <c r="AF251" i="7"/>
  <c r="Q252" i="7"/>
  <c r="Y252" i="7"/>
  <c r="AG252" i="7"/>
  <c r="R253" i="7"/>
  <c r="Z253" i="7"/>
  <c r="AH253" i="7"/>
  <c r="S254" i="7"/>
  <c r="AA254" i="7"/>
  <c r="AI254" i="7"/>
  <c r="T255" i="7"/>
  <c r="AB255" i="7"/>
  <c r="AJ255" i="7"/>
  <c r="O258" i="7"/>
  <c r="W258" i="7"/>
  <c r="AE258" i="7"/>
  <c r="P259" i="7"/>
  <c r="X259" i="7"/>
  <c r="AF259" i="7"/>
  <c r="Q260" i="7"/>
  <c r="Y260" i="7"/>
  <c r="AG260" i="7"/>
  <c r="R261" i="7"/>
  <c r="Z261" i="7"/>
  <c r="R263" i="7"/>
  <c r="AA263" i="7"/>
  <c r="AJ263" i="7"/>
  <c r="O264" i="7"/>
  <c r="Z264" i="7"/>
  <c r="AJ264" i="7"/>
  <c r="AF267" i="7"/>
  <c r="X267" i="7"/>
  <c r="P267" i="7"/>
  <c r="W267" i="7"/>
  <c r="O268" i="7"/>
  <c r="AE268" i="7"/>
  <c r="AC282" i="7"/>
  <c r="U282" i="7"/>
  <c r="M282" i="7"/>
  <c r="AJ282" i="7"/>
  <c r="AB282" i="7"/>
  <c r="T282" i="7"/>
  <c r="AH282" i="7"/>
  <c r="Z282" i="7"/>
  <c r="R282" i="7"/>
  <c r="AG282" i="7"/>
  <c r="Y282" i="7"/>
  <c r="Q282" i="7"/>
  <c r="AF282" i="7"/>
  <c r="X282" i="7"/>
  <c r="P282" i="7"/>
  <c r="AE282" i="7"/>
  <c r="W282" i="7"/>
  <c r="O282" i="7"/>
  <c r="AD282" i="7"/>
  <c r="V282" i="7"/>
  <c r="N282" i="7"/>
  <c r="P86" i="7"/>
  <c r="X86" i="7"/>
  <c r="AF86" i="7"/>
  <c r="Q87" i="7"/>
  <c r="Y87" i="7"/>
  <c r="AG87" i="7"/>
  <c r="R88" i="7"/>
  <c r="Z88" i="7"/>
  <c r="AH88" i="7"/>
  <c r="S152" i="7"/>
  <c r="AA152" i="7"/>
  <c r="AI152" i="7"/>
  <c r="T153" i="7"/>
  <c r="AB153" i="7"/>
  <c r="AJ153" i="7"/>
  <c r="M154" i="7"/>
  <c r="U154" i="7"/>
  <c r="AC154" i="7"/>
  <c r="P234" i="7"/>
  <c r="X234" i="7"/>
  <c r="AF234" i="7"/>
  <c r="Q235" i="7"/>
  <c r="Y235" i="7"/>
  <c r="AG235" i="7"/>
  <c r="R236" i="7"/>
  <c r="Z236" i="7"/>
  <c r="AH236" i="7"/>
  <c r="S237" i="7"/>
  <c r="AA237" i="7"/>
  <c r="AI237" i="7"/>
  <c r="T238" i="7"/>
  <c r="AB238" i="7"/>
  <c r="AJ238" i="7"/>
  <c r="M239" i="7"/>
  <c r="U239" i="7"/>
  <c r="AC239" i="7"/>
  <c r="P242" i="7"/>
  <c r="X242" i="7"/>
  <c r="AF242" i="7"/>
  <c r="Q243" i="7"/>
  <c r="Y243" i="7"/>
  <c r="AG243" i="7"/>
  <c r="R244" i="7"/>
  <c r="Z244" i="7"/>
  <c r="AH244" i="7"/>
  <c r="S245" i="7"/>
  <c r="AA245" i="7"/>
  <c r="AI245" i="7"/>
  <c r="T246" i="7"/>
  <c r="AB246" i="7"/>
  <c r="AJ246" i="7"/>
  <c r="AC247" i="7"/>
  <c r="P250" i="7"/>
  <c r="X250" i="7"/>
  <c r="AF250" i="7"/>
  <c r="Q251" i="7"/>
  <c r="Y251" i="7"/>
  <c r="AG251" i="7"/>
  <c r="R252" i="7"/>
  <c r="Z252" i="7"/>
  <c r="AH252" i="7"/>
  <c r="S253" i="7"/>
  <c r="AA253" i="7"/>
  <c r="T254" i="7"/>
  <c r="AB254" i="7"/>
  <c r="AJ254" i="7"/>
  <c r="M255" i="7"/>
  <c r="U255" i="7"/>
  <c r="AC255" i="7"/>
  <c r="P258" i="7"/>
  <c r="X258" i="7"/>
  <c r="AF258" i="7"/>
  <c r="Q259" i="7"/>
  <c r="Y259" i="7"/>
  <c r="AG259" i="7"/>
  <c r="R260" i="7"/>
  <c r="Z260" i="7"/>
  <c r="AH260" i="7"/>
  <c r="AI261" i="7"/>
  <c r="AA261" i="7"/>
  <c r="S261" i="7"/>
  <c r="AB261" i="7"/>
  <c r="S263" i="7"/>
  <c r="Q264" i="7"/>
  <c r="S268" i="7"/>
  <c r="AI268" i="7"/>
  <c r="AG273" i="7"/>
  <c r="Y273" i="7"/>
  <c r="Q273" i="7"/>
  <c r="AE273" i="7"/>
  <c r="W273" i="7"/>
  <c r="O273" i="7"/>
  <c r="AD273" i="7"/>
  <c r="V273" i="7"/>
  <c r="N273" i="7"/>
  <c r="AC273" i="7"/>
  <c r="U273" i="7"/>
  <c r="M273" i="7"/>
  <c r="AA273" i="7"/>
  <c r="AI283" i="7"/>
  <c r="Q86" i="7"/>
  <c r="Y86" i="7"/>
  <c r="AG86" i="7"/>
  <c r="R87" i="7"/>
  <c r="Z87" i="7"/>
  <c r="AH87" i="7"/>
  <c r="S88" i="7"/>
  <c r="AA88" i="7"/>
  <c r="AI88" i="7"/>
  <c r="T152" i="7"/>
  <c r="AB152" i="7"/>
  <c r="AJ152" i="7"/>
  <c r="M153" i="7"/>
  <c r="U153" i="7"/>
  <c r="AC153" i="7"/>
  <c r="N154" i="7"/>
  <c r="V154" i="7"/>
  <c r="AD154" i="7"/>
  <c r="Q234" i="7"/>
  <c r="Y234" i="7"/>
  <c r="AG234" i="7"/>
  <c r="R235" i="7"/>
  <c r="Z235" i="7"/>
  <c r="AH235" i="7"/>
  <c r="S236" i="7"/>
  <c r="AA236" i="7"/>
  <c r="AI236" i="7"/>
  <c r="T237" i="7"/>
  <c r="AB237" i="7"/>
  <c r="AJ237" i="7"/>
  <c r="M238" i="7"/>
  <c r="U238" i="7"/>
  <c r="AC238" i="7"/>
  <c r="N239" i="7"/>
  <c r="V239" i="7"/>
  <c r="AD239" i="7"/>
  <c r="Q242" i="7"/>
  <c r="Y242" i="7"/>
  <c r="AG242" i="7"/>
  <c r="R243" i="7"/>
  <c r="Z243" i="7"/>
  <c r="AH243" i="7"/>
  <c r="S244" i="7"/>
  <c r="AA244" i="7"/>
  <c r="AI244" i="7"/>
  <c r="T245" i="7"/>
  <c r="AB245" i="7"/>
  <c r="Q250" i="7"/>
  <c r="Y250" i="7"/>
  <c r="AG250" i="7"/>
  <c r="R251" i="7"/>
  <c r="Z251" i="7"/>
  <c r="AH251" i="7"/>
  <c r="S252" i="7"/>
  <c r="AA252" i="7"/>
  <c r="AI252" i="7"/>
  <c r="T253" i="7"/>
  <c r="AB253" i="7"/>
  <c r="AJ253" i="7"/>
  <c r="Q258" i="7"/>
  <c r="Y258" i="7"/>
  <c r="AG258" i="7"/>
  <c r="R259" i="7"/>
  <c r="Z259" i="7"/>
  <c r="AH259" i="7"/>
  <c r="S260" i="7"/>
  <c r="AA260" i="7"/>
  <c r="AI260" i="7"/>
  <c r="T261" i="7"/>
  <c r="AC261" i="7"/>
  <c r="AC263" i="7"/>
  <c r="U263" i="7"/>
  <c r="M263" i="7"/>
  <c r="T263" i="7"/>
  <c r="AD263" i="7"/>
  <c r="U268" i="7"/>
  <c r="AB273" i="7"/>
  <c r="AH274" i="7"/>
  <c r="Z274" i="7"/>
  <c r="R274" i="7"/>
  <c r="AF274" i="7"/>
  <c r="X274" i="7"/>
  <c r="P274" i="7"/>
  <c r="AE274" i="7"/>
  <c r="W274" i="7"/>
  <c r="O274" i="7"/>
  <c r="AD274" i="7"/>
  <c r="V274" i="7"/>
  <c r="N274" i="7"/>
  <c r="AA274" i="7"/>
  <c r="AF277" i="7"/>
  <c r="X277" i="7"/>
  <c r="P277" i="7"/>
  <c r="AC277" i="7"/>
  <c r="U277" i="7"/>
  <c r="M277" i="7"/>
  <c r="AJ277" i="7"/>
  <c r="AB277" i="7"/>
  <c r="T277" i="7"/>
  <c r="AH277" i="7"/>
  <c r="Z277" i="7"/>
  <c r="R277" i="7"/>
  <c r="AG277" i="7"/>
  <c r="Y277" i="7"/>
  <c r="Q277" i="7"/>
  <c r="S282" i="7"/>
  <c r="AD283" i="7"/>
  <c r="V283" i="7"/>
  <c r="N283" i="7"/>
  <c r="AC283" i="7"/>
  <c r="U283" i="7"/>
  <c r="M283" i="7"/>
  <c r="AH283" i="7"/>
  <c r="Z283" i="7"/>
  <c r="R283" i="7"/>
  <c r="AF283" i="7"/>
  <c r="X283" i="7"/>
  <c r="P283" i="7"/>
  <c r="AE283" i="7"/>
  <c r="W283" i="7"/>
  <c r="O283" i="7"/>
  <c r="S87" i="7"/>
  <c r="AA87" i="7"/>
  <c r="AI87" i="7"/>
  <c r="T88" i="7"/>
  <c r="AB88" i="7"/>
  <c r="AJ88" i="7"/>
  <c r="S235" i="7"/>
  <c r="AA235" i="7"/>
  <c r="AI235" i="7"/>
  <c r="T236" i="7"/>
  <c r="AB236" i="7"/>
  <c r="AJ236" i="7"/>
  <c r="S243" i="7"/>
  <c r="AA243" i="7"/>
  <c r="AI243" i="7"/>
  <c r="T244" i="7"/>
  <c r="AB244" i="7"/>
  <c r="AJ244" i="7"/>
  <c r="S251" i="7"/>
  <c r="AA251" i="7"/>
  <c r="AI251" i="7"/>
  <c r="T252" i="7"/>
  <c r="AB252" i="7"/>
  <c r="AJ252" i="7"/>
  <c r="S259" i="7"/>
  <c r="AA259" i="7"/>
  <c r="AI259" i="7"/>
  <c r="T260" i="7"/>
  <c r="AB260" i="7"/>
  <c r="AJ260" i="7"/>
  <c r="AE263" i="7"/>
  <c r="O267" i="7"/>
  <c r="AC267" i="7"/>
  <c r="T269" i="7"/>
  <c r="AJ269" i="7"/>
  <c r="R272" i="7"/>
  <c r="AH272" i="7"/>
  <c r="P273" i="7"/>
  <c r="AF273" i="7"/>
  <c r="AB274" i="7"/>
  <c r="O276" i="7"/>
  <c r="AE276" i="7"/>
  <c r="N277" i="7"/>
  <c r="AA282" i="7"/>
  <c r="T283" i="7"/>
  <c r="P83" i="7"/>
  <c r="X83" i="7"/>
  <c r="AF83" i="7"/>
  <c r="S86" i="7"/>
  <c r="AA86" i="7"/>
  <c r="AI86" i="7"/>
  <c r="T87" i="7"/>
  <c r="AB87" i="7"/>
  <c r="AJ87" i="7"/>
  <c r="M88" i="7"/>
  <c r="U88" i="7"/>
  <c r="P154" i="7"/>
  <c r="X154" i="7"/>
  <c r="AF154" i="7"/>
  <c r="S234" i="7"/>
  <c r="AA234" i="7"/>
  <c r="AI234" i="7"/>
  <c r="T235" i="7"/>
  <c r="AB235" i="7"/>
  <c r="AJ235" i="7"/>
  <c r="M236" i="7"/>
  <c r="U236" i="7"/>
  <c r="P239" i="7"/>
  <c r="X239" i="7"/>
  <c r="AF239" i="7"/>
  <c r="S242" i="7"/>
  <c r="AA242" i="7"/>
  <c r="AI242" i="7"/>
  <c r="T243" i="7"/>
  <c r="AB243" i="7"/>
  <c r="AJ243" i="7"/>
  <c r="M244" i="7"/>
  <c r="U244" i="7"/>
  <c r="P247" i="7"/>
  <c r="X247" i="7"/>
  <c r="AF247" i="7"/>
  <c r="S250" i="7"/>
  <c r="AA250" i="7"/>
  <c r="AI250" i="7"/>
  <c r="T251" i="7"/>
  <c r="AB251" i="7"/>
  <c r="AJ251" i="7"/>
  <c r="M252" i="7"/>
  <c r="U252" i="7"/>
  <c r="P255" i="7"/>
  <c r="X255" i="7"/>
  <c r="AF255" i="7"/>
  <c r="S258" i="7"/>
  <c r="AA258" i="7"/>
  <c r="AI258" i="7"/>
  <c r="T259" i="7"/>
  <c r="AB259" i="7"/>
  <c r="AJ259" i="7"/>
  <c r="M260" i="7"/>
  <c r="U260" i="7"/>
  <c r="AJ268" i="7"/>
  <c r="AB268" i="7"/>
  <c r="T268" i="7"/>
  <c r="AH268" i="7"/>
  <c r="Z268" i="7"/>
  <c r="R268" i="7"/>
  <c r="AG268" i="7"/>
  <c r="Y268" i="7"/>
  <c r="Q268" i="7"/>
  <c r="AF268" i="7"/>
  <c r="X268" i="7"/>
  <c r="P268" i="7"/>
  <c r="W268" i="7"/>
  <c r="P82" i="7"/>
  <c r="X82" i="7"/>
  <c r="Q83" i="7"/>
  <c r="Y83" i="7"/>
  <c r="S85" i="7"/>
  <c r="AA85" i="7"/>
  <c r="T86" i="7"/>
  <c r="AB86" i="7"/>
  <c r="M87" i="7"/>
  <c r="U87" i="7"/>
  <c r="N88" i="7"/>
  <c r="V88" i="7"/>
  <c r="O152" i="7"/>
  <c r="W152" i="7"/>
  <c r="P153" i="7"/>
  <c r="X153" i="7"/>
  <c r="Q154" i="7"/>
  <c r="Y154" i="7"/>
  <c r="S233" i="7"/>
  <c r="AA233" i="7"/>
  <c r="T234" i="7"/>
  <c r="AB234" i="7"/>
  <c r="M235" i="7"/>
  <c r="U235" i="7"/>
  <c r="N236" i="7"/>
  <c r="V236" i="7"/>
  <c r="O237" i="7"/>
  <c r="W237" i="7"/>
  <c r="P238" i="7"/>
  <c r="X238" i="7"/>
  <c r="Q239" i="7"/>
  <c r="Y239" i="7"/>
  <c r="S241" i="7"/>
  <c r="AA241" i="7"/>
  <c r="T242" i="7"/>
  <c r="AB242" i="7"/>
  <c r="M243" i="7"/>
  <c r="U243" i="7"/>
  <c r="N244" i="7"/>
  <c r="V244" i="7"/>
  <c r="O245" i="7"/>
  <c r="W245" i="7"/>
  <c r="P246" i="7"/>
  <c r="X246" i="7"/>
  <c r="Q247" i="7"/>
  <c r="Y247" i="7"/>
  <c r="S249" i="7"/>
  <c r="AA249" i="7"/>
  <c r="T250" i="7"/>
  <c r="AB250" i="7"/>
  <c r="M251" i="7"/>
  <c r="U251" i="7"/>
  <c r="N252" i="7"/>
  <c r="V252" i="7"/>
  <c r="O253" i="7"/>
  <c r="W253" i="7"/>
  <c r="P254" i="7"/>
  <c r="X254" i="7"/>
  <c r="Q255" i="7"/>
  <c r="Y255" i="7"/>
  <c r="S257" i="7"/>
  <c r="AA257" i="7"/>
  <c r="T258" i="7"/>
  <c r="AB258" i="7"/>
  <c r="M259" i="7"/>
  <c r="U259" i="7"/>
  <c r="N260" i="7"/>
  <c r="V260" i="7"/>
  <c r="O261" i="7"/>
  <c r="W261" i="7"/>
  <c r="O263" i="7"/>
  <c r="X263" i="7"/>
  <c r="AG263" i="7"/>
  <c r="AF264" i="7"/>
  <c r="X264" i="7"/>
  <c r="P264" i="7"/>
  <c r="AD264" i="7"/>
  <c r="V264" i="7"/>
  <c r="N264" i="7"/>
  <c r="U264" i="7"/>
  <c r="AG264" i="7"/>
  <c r="AA268" i="7"/>
  <c r="J270" i="7"/>
  <c r="W272" i="7"/>
  <c r="S273" i="7"/>
  <c r="AI273" i="7"/>
  <c r="Q274" i="7"/>
  <c r="AG274" i="7"/>
  <c r="AI275" i="7"/>
  <c r="U276" i="7"/>
  <c r="V277" i="7"/>
  <c r="AJ283" i="7"/>
  <c r="S271" i="7"/>
  <c r="AA271" i="7"/>
  <c r="AI271" i="7"/>
  <c r="S279" i="7"/>
  <c r="AA279" i="7"/>
  <c r="AI279" i="7"/>
  <c r="T280" i="7"/>
  <c r="AB280" i="7"/>
  <c r="AJ280" i="7"/>
  <c r="M281" i="7"/>
  <c r="U281" i="7"/>
  <c r="AC281" i="7"/>
  <c r="P284" i="7"/>
  <c r="X284" i="7"/>
  <c r="AF284" i="7"/>
  <c r="Q285" i="7"/>
  <c r="Y285" i="7"/>
  <c r="AG285" i="7"/>
  <c r="S287" i="7"/>
  <c r="AA287" i="7"/>
  <c r="AI287" i="7"/>
  <c r="T288" i="7"/>
  <c r="AB288" i="7"/>
  <c r="AJ288" i="7"/>
  <c r="M289" i="7"/>
  <c r="U289" i="7"/>
  <c r="AC289" i="7"/>
  <c r="N290" i="7"/>
  <c r="V290" i="7"/>
  <c r="AD290" i="7"/>
  <c r="O291" i="7"/>
  <c r="W291" i="7"/>
  <c r="AE291" i="7"/>
  <c r="P292" i="7"/>
  <c r="X292" i="7"/>
  <c r="AF292" i="7"/>
  <c r="Q293" i="7"/>
  <c r="Y293" i="7"/>
  <c r="AG293" i="7"/>
  <c r="S295" i="7"/>
  <c r="AA295" i="7"/>
  <c r="AI295" i="7"/>
  <c r="T296" i="7"/>
  <c r="AB296" i="7"/>
  <c r="AJ296" i="7"/>
  <c r="M297" i="7"/>
  <c r="U297" i="7"/>
  <c r="AC297" i="7"/>
  <c r="N155" i="7"/>
  <c r="V155" i="7"/>
  <c r="AD155" i="7"/>
  <c r="O156" i="7"/>
  <c r="W156" i="7"/>
  <c r="AE156" i="7"/>
  <c r="P157" i="7"/>
  <c r="X157" i="7"/>
  <c r="AF157" i="7"/>
  <c r="Q158" i="7"/>
  <c r="Y158" i="7"/>
  <c r="AG158" i="7"/>
  <c r="AF160" i="7"/>
  <c r="X160" i="7"/>
  <c r="P160" i="7"/>
  <c r="T160" i="7"/>
  <c r="AC160" i="7"/>
  <c r="O161" i="7"/>
  <c r="X161" i="7"/>
  <c r="AH161" i="7"/>
  <c r="V162" i="7"/>
  <c r="AG162" i="7"/>
  <c r="AJ164" i="7"/>
  <c r="AB164" i="7"/>
  <c r="T164" i="7"/>
  <c r="AH164" i="7"/>
  <c r="Z164" i="7"/>
  <c r="R164" i="7"/>
  <c r="U164" i="7"/>
  <c r="AE164" i="7"/>
  <c r="S167" i="7"/>
  <c r="AD167" i="7"/>
  <c r="S168" i="7"/>
  <c r="AC168" i="7"/>
  <c r="S169" i="7"/>
  <c r="AD169" i="7"/>
  <c r="AH170" i="7"/>
  <c r="Z170" i="7"/>
  <c r="R170" i="7"/>
  <c r="AG170" i="7"/>
  <c r="Y170" i="7"/>
  <c r="Q170" i="7"/>
  <c r="AF170" i="7"/>
  <c r="X170" i="7"/>
  <c r="P170" i="7"/>
  <c r="V170" i="7"/>
  <c r="AJ170" i="7"/>
  <c r="AD174" i="7"/>
  <c r="V174" i="7"/>
  <c r="N174" i="7"/>
  <c r="AC174" i="7"/>
  <c r="U174" i="7"/>
  <c r="M174" i="7"/>
  <c r="AJ174" i="7"/>
  <c r="AB174" i="7"/>
  <c r="T174" i="7"/>
  <c r="AG174" i="7"/>
  <c r="X174" i="7"/>
  <c r="Y175" i="7"/>
  <c r="Z176" i="7"/>
  <c r="S270" i="7"/>
  <c r="AA270" i="7"/>
  <c r="AI270" i="7"/>
  <c r="T271" i="7"/>
  <c r="AB271" i="7"/>
  <c r="AJ271" i="7"/>
  <c r="S278" i="7"/>
  <c r="AA278" i="7"/>
  <c r="AI278" i="7"/>
  <c r="T279" i="7"/>
  <c r="AB279" i="7"/>
  <c r="AJ279" i="7"/>
  <c r="M280" i="7"/>
  <c r="U280" i="7"/>
  <c r="AC280" i="7"/>
  <c r="N281" i="7"/>
  <c r="V281" i="7"/>
  <c r="AD281" i="7"/>
  <c r="Q284" i="7"/>
  <c r="Y284" i="7"/>
  <c r="AG284" i="7"/>
  <c r="R285" i="7"/>
  <c r="Z285" i="7"/>
  <c r="AH285" i="7"/>
  <c r="S286" i="7"/>
  <c r="AA286" i="7"/>
  <c r="AI286" i="7"/>
  <c r="T287" i="7"/>
  <c r="AB287" i="7"/>
  <c r="AJ287" i="7"/>
  <c r="M288" i="7"/>
  <c r="U288" i="7"/>
  <c r="AC288" i="7"/>
  <c r="N289" i="7"/>
  <c r="V289" i="7"/>
  <c r="AD289" i="7"/>
  <c r="O290" i="7"/>
  <c r="W290" i="7"/>
  <c r="AE290" i="7"/>
  <c r="P291" i="7"/>
  <c r="X291" i="7"/>
  <c r="AF291" i="7"/>
  <c r="Q292" i="7"/>
  <c r="Y292" i="7"/>
  <c r="AG292" i="7"/>
  <c r="R293" i="7"/>
  <c r="Z293" i="7"/>
  <c r="AH293" i="7"/>
  <c r="S294" i="7"/>
  <c r="AA294" i="7"/>
  <c r="AI294" i="7"/>
  <c r="T295" i="7"/>
  <c r="AB295" i="7"/>
  <c r="AJ295" i="7"/>
  <c r="M296" i="7"/>
  <c r="U296" i="7"/>
  <c r="AC296" i="7"/>
  <c r="N297" i="7"/>
  <c r="V297" i="7"/>
  <c r="AD297" i="7"/>
  <c r="O155" i="7"/>
  <c r="W155" i="7"/>
  <c r="AE155" i="7"/>
  <c r="P156" i="7"/>
  <c r="X156" i="7"/>
  <c r="AF156" i="7"/>
  <c r="Q157" i="7"/>
  <c r="Y157" i="7"/>
  <c r="AG157" i="7"/>
  <c r="R158" i="7"/>
  <c r="Z158" i="7"/>
  <c r="AH158" i="7"/>
  <c r="S159" i="7"/>
  <c r="AA159" i="7"/>
  <c r="AI159" i="7"/>
  <c r="U160" i="7"/>
  <c r="AD160" i="7"/>
  <c r="P161" i="7"/>
  <c r="Z161" i="7"/>
  <c r="AI161" i="7"/>
  <c r="M162" i="7"/>
  <c r="W162" i="7"/>
  <c r="AI162" i="7"/>
  <c r="V163" i="7"/>
  <c r="AF163" i="7"/>
  <c r="V164" i="7"/>
  <c r="AF164" i="7"/>
  <c r="AD166" i="7"/>
  <c r="V166" i="7"/>
  <c r="N166" i="7"/>
  <c r="AJ166" i="7"/>
  <c r="AB166" i="7"/>
  <c r="T166" i="7"/>
  <c r="U166" i="7"/>
  <c r="AF166" i="7"/>
  <c r="T167" i="7"/>
  <c r="AF167" i="7"/>
  <c r="T168" i="7"/>
  <c r="AE168" i="7"/>
  <c r="T169" i="7"/>
  <c r="AH169" i="7"/>
  <c r="W170" i="7"/>
  <c r="AA175" i="7"/>
  <c r="AB176" i="7"/>
  <c r="Q267" i="7"/>
  <c r="Y267" i="7"/>
  <c r="AG267" i="7"/>
  <c r="S269" i="7"/>
  <c r="AA269" i="7"/>
  <c r="T270" i="7"/>
  <c r="AB270" i="7"/>
  <c r="AJ270" i="7"/>
  <c r="M271" i="7"/>
  <c r="U271" i="7"/>
  <c r="AC271" i="7"/>
  <c r="Q275" i="7"/>
  <c r="Y275" i="7"/>
  <c r="AG275" i="7"/>
  <c r="S277" i="7"/>
  <c r="AA277" i="7"/>
  <c r="T278" i="7"/>
  <c r="AB278" i="7"/>
  <c r="AJ278" i="7"/>
  <c r="M279" i="7"/>
  <c r="U279" i="7"/>
  <c r="AC279" i="7"/>
  <c r="N280" i="7"/>
  <c r="V280" i="7"/>
  <c r="AD280" i="7"/>
  <c r="O281" i="7"/>
  <c r="W281" i="7"/>
  <c r="AE281" i="7"/>
  <c r="Q283" i="7"/>
  <c r="Y283" i="7"/>
  <c r="AG283" i="7"/>
  <c r="R284" i="7"/>
  <c r="Z284" i="7"/>
  <c r="AH284" i="7"/>
  <c r="S285" i="7"/>
  <c r="AA285" i="7"/>
  <c r="T286" i="7"/>
  <c r="AB286" i="7"/>
  <c r="AJ286" i="7"/>
  <c r="M287" i="7"/>
  <c r="U287" i="7"/>
  <c r="AC287" i="7"/>
  <c r="N288" i="7"/>
  <c r="V288" i="7"/>
  <c r="AD288" i="7"/>
  <c r="O289" i="7"/>
  <c r="W289" i="7"/>
  <c r="AE289" i="7"/>
  <c r="P290" i="7"/>
  <c r="X290" i="7"/>
  <c r="AF290" i="7"/>
  <c r="Q291" i="7"/>
  <c r="Y291" i="7"/>
  <c r="AG291" i="7"/>
  <c r="R292" i="7"/>
  <c r="Z292" i="7"/>
  <c r="AH292" i="7"/>
  <c r="S293" i="7"/>
  <c r="AA293" i="7"/>
  <c r="T294" i="7"/>
  <c r="AB294" i="7"/>
  <c r="AJ294" i="7"/>
  <c r="M295" i="7"/>
  <c r="U295" i="7"/>
  <c r="AC295" i="7"/>
  <c r="N296" i="7"/>
  <c r="V296" i="7"/>
  <c r="AD296" i="7"/>
  <c r="O297" i="7"/>
  <c r="W297" i="7"/>
  <c r="AE297" i="7"/>
  <c r="P155" i="7"/>
  <c r="X155" i="7"/>
  <c r="AF155" i="7"/>
  <c r="Q156" i="7"/>
  <c r="Y156" i="7"/>
  <c r="AG156" i="7"/>
  <c r="R157" i="7"/>
  <c r="Z157" i="7"/>
  <c r="AH157" i="7"/>
  <c r="S158" i="7"/>
  <c r="AA158" i="7"/>
  <c r="T159" i="7"/>
  <c r="AB159" i="7"/>
  <c r="AJ159" i="7"/>
  <c r="M160" i="7"/>
  <c r="V160" i="7"/>
  <c r="AE160" i="7"/>
  <c r="R161" i="7"/>
  <c r="AA161" i="7"/>
  <c r="N162" i="7"/>
  <c r="Y162" i="7"/>
  <c r="AJ162" i="7"/>
  <c r="M163" i="7"/>
  <c r="W163" i="7"/>
  <c r="AH163" i="7"/>
  <c r="M164" i="7"/>
  <c r="W164" i="7"/>
  <c r="AG164" i="7"/>
  <c r="AC165" i="7"/>
  <c r="U165" i="7"/>
  <c r="M165" i="7"/>
  <c r="W165" i="7"/>
  <c r="AG165" i="7"/>
  <c r="W166" i="7"/>
  <c r="AG166" i="7"/>
  <c r="AE167" i="7"/>
  <c r="W167" i="7"/>
  <c r="O167" i="7"/>
  <c r="AC167" i="7"/>
  <c r="U167" i="7"/>
  <c r="M167" i="7"/>
  <c r="V167" i="7"/>
  <c r="AG167" i="7"/>
  <c r="AF168" i="7"/>
  <c r="X168" i="7"/>
  <c r="P168" i="7"/>
  <c r="AD168" i="7"/>
  <c r="V168" i="7"/>
  <c r="N168" i="7"/>
  <c r="U168" i="7"/>
  <c r="AG168" i="7"/>
  <c r="U169" i="7"/>
  <c r="M170" i="7"/>
  <c r="AA170" i="7"/>
  <c r="O174" i="7"/>
  <c r="Z174" i="7"/>
  <c r="AF176" i="7"/>
  <c r="AC176" i="7"/>
  <c r="AG177" i="7"/>
  <c r="Y177" i="7"/>
  <c r="Q177" i="7"/>
  <c r="AF177" i="7"/>
  <c r="X177" i="7"/>
  <c r="P177" i="7"/>
  <c r="AE177" i="7"/>
  <c r="W177" i="7"/>
  <c r="O177" i="7"/>
  <c r="AJ177" i="7"/>
  <c r="AB177" i="7"/>
  <c r="T177" i="7"/>
  <c r="AH177" i="7"/>
  <c r="Z177" i="7"/>
  <c r="R177" i="7"/>
  <c r="AC177" i="7"/>
  <c r="AC178" i="7"/>
  <c r="U178" i="7"/>
  <c r="M178" i="7"/>
  <c r="AE178" i="7"/>
  <c r="P281" i="7"/>
  <c r="X281" i="7"/>
  <c r="AF281" i="7"/>
  <c r="S284" i="7"/>
  <c r="AA284" i="7"/>
  <c r="AI284" i="7"/>
  <c r="T285" i="7"/>
  <c r="AB285" i="7"/>
  <c r="AJ285" i="7"/>
  <c r="P289" i="7"/>
  <c r="X289" i="7"/>
  <c r="AF289" i="7"/>
  <c r="Q290" i="7"/>
  <c r="Y290" i="7"/>
  <c r="AG290" i="7"/>
  <c r="R291" i="7"/>
  <c r="Z291" i="7"/>
  <c r="AH291" i="7"/>
  <c r="S292" i="7"/>
  <c r="AA292" i="7"/>
  <c r="AI292" i="7"/>
  <c r="T293" i="7"/>
  <c r="AB293" i="7"/>
  <c r="AJ293" i="7"/>
  <c r="P297" i="7"/>
  <c r="X297" i="7"/>
  <c r="AF297" i="7"/>
  <c r="Q155" i="7"/>
  <c r="Y155" i="7"/>
  <c r="AG155" i="7"/>
  <c r="R156" i="7"/>
  <c r="Z156" i="7"/>
  <c r="AH156" i="7"/>
  <c r="S157" i="7"/>
  <c r="AA157" i="7"/>
  <c r="AI157" i="7"/>
  <c r="T158" i="7"/>
  <c r="AB158" i="7"/>
  <c r="AJ158" i="7"/>
  <c r="S161" i="7"/>
  <c r="AB161" i="7"/>
  <c r="X167" i="7"/>
  <c r="AH167" i="7"/>
  <c r="W168" i="7"/>
  <c r="AH168" i="7"/>
  <c r="AG169" i="7"/>
  <c r="Y169" i="7"/>
  <c r="Q169" i="7"/>
  <c r="AF169" i="7"/>
  <c r="X169" i="7"/>
  <c r="P169" i="7"/>
  <c r="AE169" i="7"/>
  <c r="W169" i="7"/>
  <c r="O169" i="7"/>
  <c r="V169" i="7"/>
  <c r="AJ169" i="7"/>
  <c r="AE175" i="7"/>
  <c r="W175" i="7"/>
  <c r="O175" i="7"/>
  <c r="AD175" i="7"/>
  <c r="V175" i="7"/>
  <c r="N175" i="7"/>
  <c r="AC175" i="7"/>
  <c r="U175" i="7"/>
  <c r="M175" i="7"/>
  <c r="AH175" i="7"/>
  <c r="Z175" i="7"/>
  <c r="R175" i="7"/>
  <c r="AF175" i="7"/>
  <c r="X175" i="7"/>
  <c r="P175" i="7"/>
  <c r="AG175" i="7"/>
  <c r="AH176" i="7"/>
  <c r="S267" i="7"/>
  <c r="AA267" i="7"/>
  <c r="N270" i="7"/>
  <c r="V270" i="7"/>
  <c r="O271" i="7"/>
  <c r="W271" i="7"/>
  <c r="S275" i="7"/>
  <c r="AA275" i="7"/>
  <c r="N278" i="7"/>
  <c r="V278" i="7"/>
  <c r="O279" i="7"/>
  <c r="W279" i="7"/>
  <c r="P280" i="7"/>
  <c r="X280" i="7"/>
  <c r="AF280" i="7"/>
  <c r="Q281" i="7"/>
  <c r="Y281" i="7"/>
  <c r="AG281" i="7"/>
  <c r="S283" i="7"/>
  <c r="AA283" i="7"/>
  <c r="T284" i="7"/>
  <c r="AB284" i="7"/>
  <c r="M285" i="7"/>
  <c r="U285" i="7"/>
  <c r="AC285" i="7"/>
  <c r="N286" i="7"/>
  <c r="V286" i="7"/>
  <c r="O287" i="7"/>
  <c r="W287" i="7"/>
  <c r="P288" i="7"/>
  <c r="X288" i="7"/>
  <c r="AF288" i="7"/>
  <c r="Q289" i="7"/>
  <c r="Y289" i="7"/>
  <c r="AG289" i="7"/>
  <c r="R290" i="7"/>
  <c r="Z290" i="7"/>
  <c r="AH290" i="7"/>
  <c r="S291" i="7"/>
  <c r="AA291" i="7"/>
  <c r="T292" i="7"/>
  <c r="AB292" i="7"/>
  <c r="M293" i="7"/>
  <c r="U293" i="7"/>
  <c r="AC293" i="7"/>
  <c r="N294" i="7"/>
  <c r="V294" i="7"/>
  <c r="O295" i="7"/>
  <c r="W295" i="7"/>
  <c r="P296" i="7"/>
  <c r="X296" i="7"/>
  <c r="AF296" i="7"/>
  <c r="Q297" i="7"/>
  <c r="Y297" i="7"/>
  <c r="AG297" i="7"/>
  <c r="R155" i="7"/>
  <c r="Z155" i="7"/>
  <c r="AH155" i="7"/>
  <c r="S156" i="7"/>
  <c r="AA156" i="7"/>
  <c r="T157" i="7"/>
  <c r="AB157" i="7"/>
  <c r="M158" i="7"/>
  <c r="U158" i="7"/>
  <c r="AC158" i="7"/>
  <c r="N159" i="7"/>
  <c r="V159" i="7"/>
  <c r="O160" i="7"/>
  <c r="Y160" i="7"/>
  <c r="AH160" i="7"/>
  <c r="AG161" i="7"/>
  <c r="Y161" i="7"/>
  <c r="Q161" i="7"/>
  <c r="T161" i="7"/>
  <c r="AC161" i="7"/>
  <c r="Q162" i="7"/>
  <c r="AB162" i="7"/>
  <c r="O163" i="7"/>
  <c r="O164" i="7"/>
  <c r="Y164" i="7"/>
  <c r="O166" i="7"/>
  <c r="Y166" i="7"/>
  <c r="AI166" i="7"/>
  <c r="N167" i="7"/>
  <c r="Y167" i="7"/>
  <c r="AI167" i="7"/>
  <c r="M168" i="7"/>
  <c r="Y168" i="7"/>
  <c r="AI168" i="7"/>
  <c r="Z169" i="7"/>
  <c r="O170" i="7"/>
  <c r="AC170" i="7"/>
  <c r="Q174" i="7"/>
  <c r="AE174" i="7"/>
  <c r="AI175" i="7"/>
  <c r="M176" i="7"/>
  <c r="AJ176" i="7"/>
  <c r="S290" i="7"/>
  <c r="AA290" i="7"/>
  <c r="AI290" i="7"/>
  <c r="T291" i="7"/>
  <c r="AB291" i="7"/>
  <c r="AJ291" i="7"/>
  <c r="S155" i="7"/>
  <c r="AA155" i="7"/>
  <c r="AI155" i="7"/>
  <c r="T156" i="7"/>
  <c r="AB156" i="7"/>
  <c r="AJ156" i="7"/>
  <c r="U161" i="7"/>
  <c r="AD161" i="7"/>
  <c r="AD182" i="7"/>
  <c r="V182" i="7"/>
  <c r="N182" i="7"/>
  <c r="AC182" i="7"/>
  <c r="U182" i="7"/>
  <c r="M182" i="7"/>
  <c r="AJ182" i="7"/>
  <c r="AB182" i="7"/>
  <c r="T182" i="7"/>
  <c r="AH182" i="7"/>
  <c r="Z182" i="7"/>
  <c r="R182" i="7"/>
  <c r="AG182" i="7"/>
  <c r="Y182" i="7"/>
  <c r="Q182" i="7"/>
  <c r="AF182" i="7"/>
  <c r="X182" i="7"/>
  <c r="P182" i="7"/>
  <c r="AE182" i="7"/>
  <c r="W182" i="7"/>
  <c r="O182" i="7"/>
  <c r="S281" i="7"/>
  <c r="AA281" i="7"/>
  <c r="AI281" i="7"/>
  <c r="R288" i="7"/>
  <c r="Z288" i="7"/>
  <c r="AH288" i="7"/>
  <c r="S289" i="7"/>
  <c r="AA289" i="7"/>
  <c r="T290" i="7"/>
  <c r="AB290" i="7"/>
  <c r="AJ290" i="7"/>
  <c r="M291" i="7"/>
  <c r="U291" i="7"/>
  <c r="AC291" i="7"/>
  <c r="R296" i="7"/>
  <c r="Z296" i="7"/>
  <c r="AH296" i="7"/>
  <c r="S297" i="7"/>
  <c r="AA297" i="7"/>
  <c r="AI297" i="7"/>
  <c r="T155" i="7"/>
  <c r="AB155" i="7"/>
  <c r="AJ155" i="7"/>
  <c r="M156" i="7"/>
  <c r="U156" i="7"/>
  <c r="AC156" i="7"/>
  <c r="AE158" i="7"/>
  <c r="M161" i="7"/>
  <c r="V161" i="7"/>
  <c r="AE161" i="7"/>
  <c r="T162" i="7"/>
  <c r="J164" i="7"/>
  <c r="Q166" i="7"/>
  <c r="AA166" i="7"/>
  <c r="Q167" i="7"/>
  <c r="AA167" i="7"/>
  <c r="Q168" i="7"/>
  <c r="AA168" i="7"/>
  <c r="N169" i="7"/>
  <c r="AB169" i="7"/>
  <c r="T170" i="7"/>
  <c r="AE170" i="7"/>
  <c r="S174" i="7"/>
  <c r="AH174" i="7"/>
  <c r="S175" i="7"/>
  <c r="S177" i="7"/>
  <c r="V178" i="7"/>
  <c r="S280" i="7"/>
  <c r="AA280" i="7"/>
  <c r="T281" i="7"/>
  <c r="AB281" i="7"/>
  <c r="P285" i="7"/>
  <c r="X285" i="7"/>
  <c r="S288" i="7"/>
  <c r="AA288" i="7"/>
  <c r="T289" i="7"/>
  <c r="AB289" i="7"/>
  <c r="M290" i="7"/>
  <c r="U290" i="7"/>
  <c r="N291" i="7"/>
  <c r="V291" i="7"/>
  <c r="P293" i="7"/>
  <c r="X293" i="7"/>
  <c r="S296" i="7"/>
  <c r="AA296" i="7"/>
  <c r="AB297" i="7"/>
  <c r="M155" i="7"/>
  <c r="U155" i="7"/>
  <c r="N156" i="7"/>
  <c r="V156" i="7"/>
  <c r="P158" i="7"/>
  <c r="X158" i="7"/>
  <c r="N161" i="7"/>
  <c r="W161" i="7"/>
  <c r="AH162" i="7"/>
  <c r="Z162" i="7"/>
  <c r="R162" i="7"/>
  <c r="AF162" i="7"/>
  <c r="X162" i="7"/>
  <c r="P162" i="7"/>
  <c r="U162" i="7"/>
  <c r="AE162" i="7"/>
  <c r="R167" i="7"/>
  <c r="R168" i="7"/>
  <c r="R169" i="7"/>
  <c r="AC169" i="7"/>
  <c r="Q176" i="7"/>
  <c r="Y176" i="7"/>
  <c r="AG176" i="7"/>
  <c r="S178" i="7"/>
  <c r="AA178" i="7"/>
  <c r="AI178" i="7"/>
  <c r="T179" i="7"/>
  <c r="AB179" i="7"/>
  <c r="P183" i="7"/>
  <c r="X183" i="7"/>
  <c r="AF183" i="7"/>
  <c r="Q184" i="7"/>
  <c r="Y184" i="7"/>
  <c r="AG184" i="7"/>
  <c r="R185" i="7"/>
  <c r="Z185" i="7"/>
  <c r="AH185" i="7"/>
  <c r="S186" i="7"/>
  <c r="AA186" i="7"/>
  <c r="AI186" i="7"/>
  <c r="T187" i="7"/>
  <c r="AB187" i="7"/>
  <c r="AJ187" i="7"/>
  <c r="O190" i="7"/>
  <c r="W190" i="7"/>
  <c r="AE190" i="7"/>
  <c r="P191" i="7"/>
  <c r="X191" i="7"/>
  <c r="AF191" i="7"/>
  <c r="Q192" i="7"/>
  <c r="Y192" i="7"/>
  <c r="AG192" i="7"/>
  <c r="R193" i="7"/>
  <c r="Z193" i="7"/>
  <c r="AH193" i="7"/>
  <c r="S194" i="7"/>
  <c r="AA194" i="7"/>
  <c r="AI194" i="7"/>
  <c r="T195" i="7"/>
  <c r="AB195" i="7"/>
  <c r="AJ195" i="7"/>
  <c r="O198" i="7"/>
  <c r="W198" i="7"/>
  <c r="AE198" i="7"/>
  <c r="P199" i="7"/>
  <c r="X199" i="7"/>
  <c r="AF199" i="7"/>
  <c r="Q200" i="7"/>
  <c r="Y200" i="7"/>
  <c r="AG200" i="7"/>
  <c r="R201" i="7"/>
  <c r="Z201" i="7"/>
  <c r="AH201" i="7"/>
  <c r="S202" i="7"/>
  <c r="AA202" i="7"/>
  <c r="AI202" i="7"/>
  <c r="T203" i="7"/>
  <c r="AB203" i="7"/>
  <c r="AJ203" i="7"/>
  <c r="O206" i="7"/>
  <c r="W206" i="7"/>
  <c r="AE206" i="7"/>
  <c r="Q207" i="7"/>
  <c r="Z207" i="7"/>
  <c r="AI207" i="7"/>
  <c r="U208" i="7"/>
  <c r="AD208" i="7"/>
  <c r="S209" i="7"/>
  <c r="AC209" i="7"/>
  <c r="AH211" i="7"/>
  <c r="Z211" i="7"/>
  <c r="R211" i="7"/>
  <c r="AG211" i="7"/>
  <c r="Y211" i="7"/>
  <c r="Q211" i="7"/>
  <c r="AF211" i="7"/>
  <c r="X211" i="7"/>
  <c r="P211" i="7"/>
  <c r="AJ211" i="7"/>
  <c r="AB211" i="7"/>
  <c r="T211" i="7"/>
  <c r="W211" i="7"/>
  <c r="AB212" i="7"/>
  <c r="AA331" i="7"/>
  <c r="R331" i="7"/>
  <c r="AH331" i="7"/>
  <c r="X331" i="7"/>
  <c r="P331" i="7"/>
  <c r="AF331" i="7"/>
  <c r="W331" i="7"/>
  <c r="O331" i="7"/>
  <c r="AE331" i="7"/>
  <c r="V331" i="7"/>
  <c r="N331" i="7"/>
  <c r="AD331" i="7"/>
  <c r="U331" i="7"/>
  <c r="M331" i="7"/>
  <c r="Q183" i="7"/>
  <c r="Y183" i="7"/>
  <c r="AG183" i="7"/>
  <c r="R184" i="7"/>
  <c r="Z184" i="7"/>
  <c r="AH184" i="7"/>
  <c r="S185" i="7"/>
  <c r="AA185" i="7"/>
  <c r="AI185" i="7"/>
  <c r="T186" i="7"/>
  <c r="AB186" i="7"/>
  <c r="AJ186" i="7"/>
  <c r="P190" i="7"/>
  <c r="X190" i="7"/>
  <c r="AF190" i="7"/>
  <c r="Q191" i="7"/>
  <c r="Y191" i="7"/>
  <c r="AG191" i="7"/>
  <c r="R192" i="7"/>
  <c r="Z192" i="7"/>
  <c r="AH192" i="7"/>
  <c r="S193" i="7"/>
  <c r="AA193" i="7"/>
  <c r="AI193" i="7"/>
  <c r="T194" i="7"/>
  <c r="AB194" i="7"/>
  <c r="AJ194" i="7"/>
  <c r="P198" i="7"/>
  <c r="X198" i="7"/>
  <c r="AF198" i="7"/>
  <c r="Q199" i="7"/>
  <c r="Y199" i="7"/>
  <c r="AG199" i="7"/>
  <c r="R200" i="7"/>
  <c r="Z200" i="7"/>
  <c r="AH200" i="7"/>
  <c r="S201" i="7"/>
  <c r="AA201" i="7"/>
  <c r="AI201" i="7"/>
  <c r="T202" i="7"/>
  <c r="AB202" i="7"/>
  <c r="AJ202" i="7"/>
  <c r="P206" i="7"/>
  <c r="X206" i="7"/>
  <c r="AF206" i="7"/>
  <c r="R207" i="7"/>
  <c r="AA207" i="7"/>
  <c r="AJ207" i="7"/>
  <c r="M208" i="7"/>
  <c r="V208" i="7"/>
  <c r="AE208" i="7"/>
  <c r="T209" i="7"/>
  <c r="T210" i="7"/>
  <c r="AE210" i="7"/>
  <c r="AA211" i="7"/>
  <c r="AD212" i="7"/>
  <c r="T331" i="7"/>
  <c r="S176" i="7"/>
  <c r="AA176" i="7"/>
  <c r="AI176" i="7"/>
  <c r="R183" i="7"/>
  <c r="Z183" i="7"/>
  <c r="AH183" i="7"/>
  <c r="S184" i="7"/>
  <c r="AA184" i="7"/>
  <c r="AI184" i="7"/>
  <c r="T185" i="7"/>
  <c r="AB185" i="7"/>
  <c r="AJ185" i="7"/>
  <c r="M186" i="7"/>
  <c r="U186" i="7"/>
  <c r="Q190" i="7"/>
  <c r="Y190" i="7"/>
  <c r="AG190" i="7"/>
  <c r="R191" i="7"/>
  <c r="Z191" i="7"/>
  <c r="AH191" i="7"/>
  <c r="S192" i="7"/>
  <c r="AA192" i="7"/>
  <c r="AI192" i="7"/>
  <c r="T193" i="7"/>
  <c r="AB193" i="7"/>
  <c r="AJ193" i="7"/>
  <c r="M194" i="7"/>
  <c r="U194" i="7"/>
  <c r="Q198" i="7"/>
  <c r="Y198" i="7"/>
  <c r="AG198" i="7"/>
  <c r="R199" i="7"/>
  <c r="Z199" i="7"/>
  <c r="AH199" i="7"/>
  <c r="S200" i="7"/>
  <c r="AA200" i="7"/>
  <c r="AI200" i="7"/>
  <c r="T201" i="7"/>
  <c r="AB201" i="7"/>
  <c r="AJ201" i="7"/>
  <c r="M202" i="7"/>
  <c r="U202" i="7"/>
  <c r="Q206" i="7"/>
  <c r="Y206" i="7"/>
  <c r="AG206" i="7"/>
  <c r="S207" i="7"/>
  <c r="N208" i="7"/>
  <c r="W208" i="7"/>
  <c r="AF208" i="7"/>
  <c r="AF209" i="7"/>
  <c r="X209" i="7"/>
  <c r="P209" i="7"/>
  <c r="AH209" i="7"/>
  <c r="Z209" i="7"/>
  <c r="R209" i="7"/>
  <c r="U209" i="7"/>
  <c r="AE209" i="7"/>
  <c r="U210" i="7"/>
  <c r="AH210" i="7"/>
  <c r="M211" i="7"/>
  <c r="AC211" i="7"/>
  <c r="AI212" i="7"/>
  <c r="AC331" i="7"/>
  <c r="S183" i="7"/>
  <c r="AA183" i="7"/>
  <c r="AI183" i="7"/>
  <c r="T184" i="7"/>
  <c r="AB184" i="7"/>
  <c r="R190" i="7"/>
  <c r="Z190" i="7"/>
  <c r="AH190" i="7"/>
  <c r="S191" i="7"/>
  <c r="AA191" i="7"/>
  <c r="AI191" i="7"/>
  <c r="T192" i="7"/>
  <c r="AB192" i="7"/>
  <c r="R198" i="7"/>
  <c r="Z198" i="7"/>
  <c r="AH198" i="7"/>
  <c r="S199" i="7"/>
  <c r="AA199" i="7"/>
  <c r="AI199" i="7"/>
  <c r="T200" i="7"/>
  <c r="AB200" i="7"/>
  <c r="R206" i="7"/>
  <c r="Z206" i="7"/>
  <c r="AH206" i="7"/>
  <c r="AF207" i="7"/>
  <c r="X207" i="7"/>
  <c r="P207" i="7"/>
  <c r="T207" i="7"/>
  <c r="AC207" i="7"/>
  <c r="O208" i="7"/>
  <c r="X208" i="7"/>
  <c r="AH208" i="7"/>
  <c r="V209" i="7"/>
  <c r="AG209" i="7"/>
  <c r="N211" i="7"/>
  <c r="AD211" i="7"/>
  <c r="AH212" i="7"/>
  <c r="Z212" i="7"/>
  <c r="R212" i="7"/>
  <c r="AG212" i="7"/>
  <c r="Y212" i="7"/>
  <c r="Q212" i="7"/>
  <c r="AF212" i="7"/>
  <c r="X212" i="7"/>
  <c r="P212" i="7"/>
  <c r="AE212" i="7"/>
  <c r="W212" i="7"/>
  <c r="AC212" i="7"/>
  <c r="U212" i="7"/>
  <c r="M212" i="7"/>
  <c r="S190" i="7"/>
  <c r="AA190" i="7"/>
  <c r="AI190" i="7"/>
  <c r="T191" i="7"/>
  <c r="AB191" i="7"/>
  <c r="S198" i="7"/>
  <c r="AA198" i="7"/>
  <c r="AI198" i="7"/>
  <c r="T199" i="7"/>
  <c r="AB199" i="7"/>
  <c r="S206" i="7"/>
  <c r="AA206" i="7"/>
  <c r="AI206" i="7"/>
  <c r="U207" i="7"/>
  <c r="P208" i="7"/>
  <c r="Z208" i="7"/>
  <c r="AI208" i="7"/>
  <c r="M209" i="7"/>
  <c r="W209" i="7"/>
  <c r="W210" i="7"/>
  <c r="O211" i="7"/>
  <c r="AE211" i="7"/>
  <c r="N212" i="7"/>
  <c r="AH355" i="7"/>
  <c r="Z355" i="7"/>
  <c r="R355" i="7"/>
  <c r="AG355" i="7"/>
  <c r="Y355" i="7"/>
  <c r="Q355" i="7"/>
  <c r="AF355" i="7"/>
  <c r="X355" i="7"/>
  <c r="P355" i="7"/>
  <c r="AE355" i="7"/>
  <c r="W355" i="7"/>
  <c r="O355" i="7"/>
  <c r="AD355" i="7"/>
  <c r="V355" i="7"/>
  <c r="N355" i="7"/>
  <c r="AC355" i="7"/>
  <c r="U355" i="7"/>
  <c r="M355" i="7"/>
  <c r="AJ355" i="7"/>
  <c r="AB355" i="7"/>
  <c r="T355" i="7"/>
  <c r="Q163" i="7"/>
  <c r="Y163" i="7"/>
  <c r="AG163" i="7"/>
  <c r="S165" i="7"/>
  <c r="AA165" i="7"/>
  <c r="Q171" i="7"/>
  <c r="Y171" i="7"/>
  <c r="AG171" i="7"/>
  <c r="R172" i="7"/>
  <c r="Z172" i="7"/>
  <c r="AH172" i="7"/>
  <c r="S173" i="7"/>
  <c r="AA173" i="7"/>
  <c r="AI173" i="7"/>
  <c r="N176" i="7"/>
  <c r="V176" i="7"/>
  <c r="AD176" i="7"/>
  <c r="P178" i="7"/>
  <c r="X178" i="7"/>
  <c r="AF178" i="7"/>
  <c r="Q179" i="7"/>
  <c r="Y179" i="7"/>
  <c r="AG179" i="7"/>
  <c r="R180" i="7"/>
  <c r="Z180" i="7"/>
  <c r="AH180" i="7"/>
  <c r="S181" i="7"/>
  <c r="AA181" i="7"/>
  <c r="AI181" i="7"/>
  <c r="M183" i="7"/>
  <c r="U183" i="7"/>
  <c r="AC183" i="7"/>
  <c r="N184" i="7"/>
  <c r="V184" i="7"/>
  <c r="AD184" i="7"/>
  <c r="O185" i="7"/>
  <c r="W185" i="7"/>
  <c r="AE185" i="7"/>
  <c r="P186" i="7"/>
  <c r="X186" i="7"/>
  <c r="AF186" i="7"/>
  <c r="Q187" i="7"/>
  <c r="Y187" i="7"/>
  <c r="AG187" i="7"/>
  <c r="S189" i="7"/>
  <c r="AA189" i="7"/>
  <c r="AI189" i="7"/>
  <c r="T190" i="7"/>
  <c r="AB190" i="7"/>
  <c r="AJ190" i="7"/>
  <c r="M191" i="7"/>
  <c r="U191" i="7"/>
  <c r="AC191" i="7"/>
  <c r="N192" i="7"/>
  <c r="V192" i="7"/>
  <c r="AD192" i="7"/>
  <c r="O193" i="7"/>
  <c r="W193" i="7"/>
  <c r="AE193" i="7"/>
  <c r="P194" i="7"/>
  <c r="X194" i="7"/>
  <c r="AF194" i="7"/>
  <c r="Q195" i="7"/>
  <c r="Y195" i="7"/>
  <c r="AG195" i="7"/>
  <c r="S197" i="7"/>
  <c r="AA197" i="7"/>
  <c r="AI197" i="7"/>
  <c r="T198" i="7"/>
  <c r="AB198" i="7"/>
  <c r="AJ198" i="7"/>
  <c r="M199" i="7"/>
  <c r="U199" i="7"/>
  <c r="AC199" i="7"/>
  <c r="N200" i="7"/>
  <c r="V200" i="7"/>
  <c r="AD200" i="7"/>
  <c r="O201" i="7"/>
  <c r="W201" i="7"/>
  <c r="AE201" i="7"/>
  <c r="P202" i="7"/>
  <c r="X202" i="7"/>
  <c r="AF202" i="7"/>
  <c r="Q203" i="7"/>
  <c r="Y203" i="7"/>
  <c r="AG203" i="7"/>
  <c r="R204" i="7"/>
  <c r="Z204" i="7"/>
  <c r="AH204" i="7"/>
  <c r="S205" i="7"/>
  <c r="AA205" i="7"/>
  <c r="T206" i="7"/>
  <c r="AB206" i="7"/>
  <c r="AJ206" i="7"/>
  <c r="M207" i="7"/>
  <c r="V207" i="7"/>
  <c r="AE207" i="7"/>
  <c r="R208" i="7"/>
  <c r="AA208" i="7"/>
  <c r="N209" i="7"/>
  <c r="Y209" i="7"/>
  <c r="AJ209" i="7"/>
  <c r="M210" i="7"/>
  <c r="Z210" i="7"/>
  <c r="S211" i="7"/>
  <c r="AI211" i="7"/>
  <c r="O212" i="7"/>
  <c r="AH321" i="7"/>
  <c r="Z321" i="7"/>
  <c r="R321" i="7"/>
  <c r="AF321" i="7"/>
  <c r="X321" i="7"/>
  <c r="P321" i="7"/>
  <c r="AE321" i="7"/>
  <c r="W321" i="7"/>
  <c r="O321" i="7"/>
  <c r="AD321" i="7"/>
  <c r="V321" i="7"/>
  <c r="N321" i="7"/>
  <c r="AC321" i="7"/>
  <c r="U321" i="7"/>
  <c r="M321" i="7"/>
  <c r="R171" i="7"/>
  <c r="Z171" i="7"/>
  <c r="AH171" i="7"/>
  <c r="S172" i="7"/>
  <c r="AA172" i="7"/>
  <c r="T173" i="7"/>
  <c r="AB173" i="7"/>
  <c r="O176" i="7"/>
  <c r="W176" i="7"/>
  <c r="AE176" i="7"/>
  <c r="Q178" i="7"/>
  <c r="Y178" i="7"/>
  <c r="AG178" i="7"/>
  <c r="R179" i="7"/>
  <c r="Z179" i="7"/>
  <c r="AH179" i="7"/>
  <c r="S180" i="7"/>
  <c r="AA180" i="7"/>
  <c r="T181" i="7"/>
  <c r="AB181" i="7"/>
  <c r="N183" i="7"/>
  <c r="V183" i="7"/>
  <c r="AD183" i="7"/>
  <c r="O184" i="7"/>
  <c r="W184" i="7"/>
  <c r="AE184" i="7"/>
  <c r="P185" i="7"/>
  <c r="X185" i="7"/>
  <c r="AF185" i="7"/>
  <c r="Q186" i="7"/>
  <c r="Y186" i="7"/>
  <c r="AG186" i="7"/>
  <c r="R187" i="7"/>
  <c r="Z187" i="7"/>
  <c r="S188" i="7"/>
  <c r="AA188" i="7"/>
  <c r="AI188" i="7"/>
  <c r="T189" i="7"/>
  <c r="AB189" i="7"/>
  <c r="AJ189" i="7"/>
  <c r="M190" i="7"/>
  <c r="U190" i="7"/>
  <c r="AC190" i="7"/>
  <c r="N191" i="7"/>
  <c r="V191" i="7"/>
  <c r="AD191" i="7"/>
  <c r="O192" i="7"/>
  <c r="W192" i="7"/>
  <c r="AE192" i="7"/>
  <c r="P193" i="7"/>
  <c r="X193" i="7"/>
  <c r="AF193" i="7"/>
  <c r="Q194" i="7"/>
  <c r="Y194" i="7"/>
  <c r="AG194" i="7"/>
  <c r="R195" i="7"/>
  <c r="Z195" i="7"/>
  <c r="S196" i="7"/>
  <c r="AA196" i="7"/>
  <c r="AI196" i="7"/>
  <c r="T197" i="7"/>
  <c r="AB197" i="7"/>
  <c r="AJ197" i="7"/>
  <c r="M198" i="7"/>
  <c r="U198" i="7"/>
  <c r="AC198" i="7"/>
  <c r="N199" i="7"/>
  <c r="V199" i="7"/>
  <c r="AD199" i="7"/>
  <c r="O200" i="7"/>
  <c r="W200" i="7"/>
  <c r="AE200" i="7"/>
  <c r="P201" i="7"/>
  <c r="X201" i="7"/>
  <c r="AF201" i="7"/>
  <c r="Q202" i="7"/>
  <c r="Y202" i="7"/>
  <c r="AG202" i="7"/>
  <c r="R203" i="7"/>
  <c r="Z203" i="7"/>
  <c r="S204" i="7"/>
  <c r="AA204" i="7"/>
  <c r="AI204" i="7"/>
  <c r="T205" i="7"/>
  <c r="AB205" i="7"/>
  <c r="AJ205" i="7"/>
  <c r="M206" i="7"/>
  <c r="U206" i="7"/>
  <c r="AC206" i="7"/>
  <c r="N207" i="7"/>
  <c r="W207" i="7"/>
  <c r="AG207" i="7"/>
  <c r="S208" i="7"/>
  <c r="O209" i="7"/>
  <c r="AA209" i="7"/>
  <c r="N210" i="7"/>
  <c r="AB210" i="7"/>
  <c r="U211" i="7"/>
  <c r="T212" i="7"/>
  <c r="S355" i="7"/>
  <c r="AD344" i="7"/>
  <c r="V344" i="7"/>
  <c r="N344" i="7"/>
  <c r="AJ344" i="7"/>
  <c r="AB344" i="7"/>
  <c r="T344" i="7"/>
  <c r="AH344" i="7"/>
  <c r="Z344" i="7"/>
  <c r="R344" i="7"/>
  <c r="AF344" i="7"/>
  <c r="X344" i="7"/>
  <c r="P344" i="7"/>
  <c r="W344" i="7"/>
  <c r="U344" i="7"/>
  <c r="AI344" i="7"/>
  <c r="S344" i="7"/>
  <c r="AG344" i="7"/>
  <c r="Q344" i="7"/>
  <c r="AE344" i="7"/>
  <c r="O344" i="7"/>
  <c r="AC344" i="7"/>
  <c r="M344" i="7"/>
  <c r="AA344" i="7"/>
  <c r="AC357" i="7"/>
  <c r="U357" i="7"/>
  <c r="M357" i="7"/>
  <c r="AJ357" i="7"/>
  <c r="Z357" i="7"/>
  <c r="X357" i="7"/>
  <c r="V357" i="7"/>
  <c r="T357" i="7"/>
  <c r="AH357" i="7"/>
  <c r="R357" i="7"/>
  <c r="AF357" i="7"/>
  <c r="P357" i="7"/>
  <c r="AD357" i="7"/>
  <c r="N357" i="7"/>
  <c r="S163" i="7"/>
  <c r="AA163" i="7"/>
  <c r="S171" i="7"/>
  <c r="AA171" i="7"/>
  <c r="T172" i="7"/>
  <c r="AB172" i="7"/>
  <c r="P176" i="7"/>
  <c r="X176" i="7"/>
  <c r="R178" i="7"/>
  <c r="Z178" i="7"/>
  <c r="S179" i="7"/>
  <c r="AA179" i="7"/>
  <c r="T180" i="7"/>
  <c r="AB180" i="7"/>
  <c r="O183" i="7"/>
  <c r="W183" i="7"/>
  <c r="P184" i="7"/>
  <c r="X184" i="7"/>
  <c r="Q185" i="7"/>
  <c r="Y185" i="7"/>
  <c r="R186" i="7"/>
  <c r="Z186" i="7"/>
  <c r="S187" i="7"/>
  <c r="AA187" i="7"/>
  <c r="T188" i="7"/>
  <c r="AB188" i="7"/>
  <c r="M189" i="7"/>
  <c r="U189" i="7"/>
  <c r="N190" i="7"/>
  <c r="V190" i="7"/>
  <c r="O191" i="7"/>
  <c r="W191" i="7"/>
  <c r="P192" i="7"/>
  <c r="X192" i="7"/>
  <c r="Q193" i="7"/>
  <c r="Y193" i="7"/>
  <c r="R194" i="7"/>
  <c r="Z194" i="7"/>
  <c r="S195" i="7"/>
  <c r="AA195" i="7"/>
  <c r="T196" i="7"/>
  <c r="AB196" i="7"/>
  <c r="M197" i="7"/>
  <c r="U197" i="7"/>
  <c r="N198" i="7"/>
  <c r="V198" i="7"/>
  <c r="O199" i="7"/>
  <c r="W199" i="7"/>
  <c r="P200" i="7"/>
  <c r="X200" i="7"/>
  <c r="Q201" i="7"/>
  <c r="Y201" i="7"/>
  <c r="R202" i="7"/>
  <c r="Z202" i="7"/>
  <c r="S203" i="7"/>
  <c r="AA203" i="7"/>
  <c r="T204" i="7"/>
  <c r="AB204" i="7"/>
  <c r="M205" i="7"/>
  <c r="U205" i="7"/>
  <c r="N206" i="7"/>
  <c r="V206" i="7"/>
  <c r="O207" i="7"/>
  <c r="Y207" i="7"/>
  <c r="AH207" i="7"/>
  <c r="AG208" i="7"/>
  <c r="Y208" i="7"/>
  <c r="Q208" i="7"/>
  <c r="T208" i="7"/>
  <c r="AC208" i="7"/>
  <c r="Q209" i="7"/>
  <c r="AB209" i="7"/>
  <c r="O210" i="7"/>
  <c r="V211" i="7"/>
  <c r="V212" i="7"/>
  <c r="AA355" i="7"/>
  <c r="AH330" i="7"/>
  <c r="Z330" i="7"/>
  <c r="R330" i="7"/>
  <c r="AG330" i="7"/>
  <c r="Y330" i="7"/>
  <c r="Q330" i="7"/>
  <c r="AF330" i="7"/>
  <c r="X330" i="7"/>
  <c r="P330" i="7"/>
  <c r="AE330" i="7"/>
  <c r="W330" i="7"/>
  <c r="O330" i="7"/>
  <c r="AD330" i="7"/>
  <c r="V330" i="7"/>
  <c r="N330" i="7"/>
  <c r="AC330" i="7"/>
  <c r="U330" i="7"/>
  <c r="M330" i="7"/>
  <c r="AJ330" i="7"/>
  <c r="AB330" i="7"/>
  <c r="T330" i="7"/>
  <c r="AJ331" i="7"/>
  <c r="S210" i="7"/>
  <c r="AA210" i="7"/>
  <c r="AI210" i="7"/>
  <c r="P215" i="7"/>
  <c r="X215" i="7"/>
  <c r="AF215" i="7"/>
  <c r="Q216" i="7"/>
  <c r="Y216" i="7"/>
  <c r="AG216" i="7"/>
  <c r="S354" i="7"/>
  <c r="AA354" i="7"/>
  <c r="AI354" i="7"/>
  <c r="P324" i="7"/>
  <c r="X324" i="7"/>
  <c r="AF324" i="7"/>
  <c r="Q325" i="7"/>
  <c r="Y325" i="7"/>
  <c r="AG325" i="7"/>
  <c r="S327" i="7"/>
  <c r="AA327" i="7"/>
  <c r="AI327" i="7"/>
  <c r="R335" i="7"/>
  <c r="AB335" i="7"/>
  <c r="R336" i="7"/>
  <c r="AB336" i="7"/>
  <c r="P214" i="7"/>
  <c r="X214" i="7"/>
  <c r="AF214" i="7"/>
  <c r="Q215" i="7"/>
  <c r="Y215" i="7"/>
  <c r="AG215" i="7"/>
  <c r="R216" i="7"/>
  <c r="Z216" i="7"/>
  <c r="AH216" i="7"/>
  <c r="S353" i="7"/>
  <c r="AA353" i="7"/>
  <c r="AI353" i="7"/>
  <c r="T354" i="7"/>
  <c r="AB354" i="7"/>
  <c r="AJ354" i="7"/>
  <c r="P323" i="7"/>
  <c r="X323" i="7"/>
  <c r="AF323" i="7"/>
  <c r="Q324" i="7"/>
  <c r="Y324" i="7"/>
  <c r="AG324" i="7"/>
  <c r="R325" i="7"/>
  <c r="Z325" i="7"/>
  <c r="AH325" i="7"/>
  <c r="S326" i="7"/>
  <c r="AA326" i="7"/>
  <c r="AI326" i="7"/>
  <c r="T327" i="7"/>
  <c r="AB327" i="7"/>
  <c r="AJ327" i="7"/>
  <c r="AJ332" i="7"/>
  <c r="AB332" i="7"/>
  <c r="T332" i="7"/>
  <c r="AH332" i="7"/>
  <c r="Z332" i="7"/>
  <c r="R332" i="7"/>
  <c r="U332" i="7"/>
  <c r="AE332" i="7"/>
  <c r="T333" i="7"/>
  <c r="AE333" i="7"/>
  <c r="S335" i="7"/>
  <c r="AD335" i="7"/>
  <c r="S336" i="7"/>
  <c r="AC336" i="7"/>
  <c r="P342" i="7"/>
  <c r="AC342" i="7"/>
  <c r="X345" i="7"/>
  <c r="U356" i="7"/>
  <c r="U360" i="7"/>
  <c r="AH380" i="7"/>
  <c r="AA380" i="7"/>
  <c r="W380" i="7"/>
  <c r="U380" i="7"/>
  <c r="P380" i="7"/>
  <c r="P213" i="7"/>
  <c r="X213" i="7"/>
  <c r="AF213" i="7"/>
  <c r="Q214" i="7"/>
  <c r="Y214" i="7"/>
  <c r="AG214" i="7"/>
  <c r="R215" i="7"/>
  <c r="Z215" i="7"/>
  <c r="AH215" i="7"/>
  <c r="S216" i="7"/>
  <c r="AA216" i="7"/>
  <c r="AI216" i="7"/>
  <c r="T353" i="7"/>
  <c r="AB353" i="7"/>
  <c r="AJ353" i="7"/>
  <c r="M354" i="7"/>
  <c r="U354" i="7"/>
  <c r="AC354" i="7"/>
  <c r="P322" i="7"/>
  <c r="X322" i="7"/>
  <c r="AF322" i="7"/>
  <c r="Q323" i="7"/>
  <c r="Y323" i="7"/>
  <c r="AG323" i="7"/>
  <c r="R324" i="7"/>
  <c r="Z324" i="7"/>
  <c r="AH324" i="7"/>
  <c r="S325" i="7"/>
  <c r="AA325" i="7"/>
  <c r="AI325" i="7"/>
  <c r="T326" i="7"/>
  <c r="AB326" i="7"/>
  <c r="AJ326" i="7"/>
  <c r="M327" i="7"/>
  <c r="U327" i="7"/>
  <c r="AC327" i="7"/>
  <c r="V332" i="7"/>
  <c r="AF332" i="7"/>
  <c r="AI333" i="7"/>
  <c r="V333" i="7"/>
  <c r="AD334" i="7"/>
  <c r="V334" i="7"/>
  <c r="N334" i="7"/>
  <c r="AJ334" i="7"/>
  <c r="AB334" i="7"/>
  <c r="T334" i="7"/>
  <c r="U334" i="7"/>
  <c r="AF334" i="7"/>
  <c r="T335" i="7"/>
  <c r="T336" i="7"/>
  <c r="S339" i="7"/>
  <c r="AC339" i="7"/>
  <c r="J340" i="7"/>
  <c r="S340" i="7"/>
  <c r="AC340" i="7"/>
  <c r="Q342" i="7"/>
  <c r="AE342" i="7"/>
  <c r="AE345" i="7"/>
  <c r="Z345" i="7"/>
  <c r="AI359" i="7"/>
  <c r="AA360" i="7"/>
  <c r="AC371" i="7"/>
  <c r="U371" i="7"/>
  <c r="M371" i="7"/>
  <c r="AJ371" i="7"/>
  <c r="AB371" i="7"/>
  <c r="T371" i="7"/>
  <c r="AH371" i="7"/>
  <c r="Z371" i="7"/>
  <c r="R371" i="7"/>
  <c r="AG371" i="7"/>
  <c r="Y371" i="7"/>
  <c r="Q371" i="7"/>
  <c r="W371" i="7"/>
  <c r="V371" i="7"/>
  <c r="AI371" i="7"/>
  <c r="S371" i="7"/>
  <c r="AF371" i="7"/>
  <c r="P371" i="7"/>
  <c r="AE371" i="7"/>
  <c r="O371" i="7"/>
  <c r="AD371" i="7"/>
  <c r="N371" i="7"/>
  <c r="AA371" i="7"/>
  <c r="AE400" i="7"/>
  <c r="W400" i="7"/>
  <c r="O400" i="7"/>
  <c r="AJ400" i="7"/>
  <c r="V400" i="7"/>
  <c r="AH400" i="7"/>
  <c r="U400" i="7"/>
  <c r="AG400" i="7"/>
  <c r="T400" i="7"/>
  <c r="AC400" i="7"/>
  <c r="Q400" i="7"/>
  <c r="AB400" i="7"/>
  <c r="N400" i="7"/>
  <c r="AD400" i="7"/>
  <c r="Z400" i="7"/>
  <c r="Y400" i="7"/>
  <c r="R400" i="7"/>
  <c r="M400" i="7"/>
  <c r="R214" i="7"/>
  <c r="Z214" i="7"/>
  <c r="AH214" i="7"/>
  <c r="S215" i="7"/>
  <c r="AA215" i="7"/>
  <c r="AI215" i="7"/>
  <c r="T216" i="7"/>
  <c r="AB216" i="7"/>
  <c r="AJ216" i="7"/>
  <c r="S324" i="7"/>
  <c r="AA324" i="7"/>
  <c r="AI324" i="7"/>
  <c r="T325" i="7"/>
  <c r="AB325" i="7"/>
  <c r="AJ325" i="7"/>
  <c r="AC333" i="7"/>
  <c r="U333" i="7"/>
  <c r="M333" i="7"/>
  <c r="W333" i="7"/>
  <c r="AG333" i="7"/>
  <c r="AE335" i="7"/>
  <c r="W335" i="7"/>
  <c r="O335" i="7"/>
  <c r="AC335" i="7"/>
  <c r="U335" i="7"/>
  <c r="M335" i="7"/>
  <c r="V335" i="7"/>
  <c r="AG335" i="7"/>
  <c r="AF336" i="7"/>
  <c r="X336" i="7"/>
  <c r="P336" i="7"/>
  <c r="AD336" i="7"/>
  <c r="V336" i="7"/>
  <c r="N336" i="7"/>
  <c r="U336" i="7"/>
  <c r="AG336" i="7"/>
  <c r="AB345" i="7"/>
  <c r="AF356" i="7"/>
  <c r="X356" i="7"/>
  <c r="P356" i="7"/>
  <c r="AD356" i="7"/>
  <c r="V356" i="7"/>
  <c r="N356" i="7"/>
  <c r="AJ356" i="7"/>
  <c r="AB356" i="7"/>
  <c r="T356" i="7"/>
  <c r="AH356" i="7"/>
  <c r="Z356" i="7"/>
  <c r="R356" i="7"/>
  <c r="Y356" i="7"/>
  <c r="AF359" i="7"/>
  <c r="X359" i="7"/>
  <c r="P359" i="7"/>
  <c r="AE359" i="7"/>
  <c r="W359" i="7"/>
  <c r="O359" i="7"/>
  <c r="AD359" i="7"/>
  <c r="V359" i="7"/>
  <c r="N359" i="7"/>
  <c r="AC359" i="7"/>
  <c r="U359" i="7"/>
  <c r="M359" i="7"/>
  <c r="AC360" i="7"/>
  <c r="AD398" i="7"/>
  <c r="V398" i="7"/>
  <c r="N398" i="7"/>
  <c r="AC398" i="7"/>
  <c r="U398" i="7"/>
  <c r="AG398" i="7"/>
  <c r="Y398" i="7"/>
  <c r="Q398" i="7"/>
  <c r="AA398" i="7"/>
  <c r="O398" i="7"/>
  <c r="Z398" i="7"/>
  <c r="M398" i="7"/>
  <c r="AJ398" i="7"/>
  <c r="X398" i="7"/>
  <c r="AH398" i="7"/>
  <c r="T398" i="7"/>
  <c r="AF398" i="7"/>
  <c r="S398" i="7"/>
  <c r="AI398" i="7"/>
  <c r="AE398" i="7"/>
  <c r="AB398" i="7"/>
  <c r="W398" i="7"/>
  <c r="R398" i="7"/>
  <c r="P398" i="7"/>
  <c r="S214" i="7"/>
  <c r="AA214" i="7"/>
  <c r="AI214" i="7"/>
  <c r="T215" i="7"/>
  <c r="AB215" i="7"/>
  <c r="Q321" i="7"/>
  <c r="Y321" i="7"/>
  <c r="AG321" i="7"/>
  <c r="R322" i="7"/>
  <c r="Z322" i="7"/>
  <c r="AH322" i="7"/>
  <c r="S323" i="7"/>
  <c r="AA323" i="7"/>
  <c r="AI323" i="7"/>
  <c r="T324" i="7"/>
  <c r="AB324" i="7"/>
  <c r="AJ324" i="7"/>
  <c r="M325" i="7"/>
  <c r="U325" i="7"/>
  <c r="AC325" i="7"/>
  <c r="N326" i="7"/>
  <c r="V326" i="7"/>
  <c r="AD326" i="7"/>
  <c r="O327" i="7"/>
  <c r="W327" i="7"/>
  <c r="AE327" i="7"/>
  <c r="Q331" i="7"/>
  <c r="Z331" i="7"/>
  <c r="N332" i="7"/>
  <c r="X332" i="7"/>
  <c r="AI332" i="7"/>
  <c r="N333" i="7"/>
  <c r="X333" i="7"/>
  <c r="AH333" i="7"/>
  <c r="M334" i="7"/>
  <c r="X334" i="7"/>
  <c r="AH334" i="7"/>
  <c r="X335" i="7"/>
  <c r="AH335" i="7"/>
  <c r="W336" i="7"/>
  <c r="AH336" i="7"/>
  <c r="AG339" i="7"/>
  <c r="Y339" i="7"/>
  <c r="Q339" i="7"/>
  <c r="AE339" i="7"/>
  <c r="W339" i="7"/>
  <c r="O339" i="7"/>
  <c r="U339" i="7"/>
  <c r="AF339" i="7"/>
  <c r="AH340" i="7"/>
  <c r="Z340" i="7"/>
  <c r="R340" i="7"/>
  <c r="AF340" i="7"/>
  <c r="X340" i="7"/>
  <c r="P340" i="7"/>
  <c r="U340" i="7"/>
  <c r="AE340" i="7"/>
  <c r="T341" i="7"/>
  <c r="AD341" i="7"/>
  <c r="U342" i="7"/>
  <c r="AE343" i="7"/>
  <c r="W343" i="7"/>
  <c r="O343" i="7"/>
  <c r="Y343" i="7"/>
  <c r="N345" i="7"/>
  <c r="AD345" i="7"/>
  <c r="AA356" i="7"/>
  <c r="J358" i="7"/>
  <c r="R359" i="7"/>
  <c r="AB362" i="7"/>
  <c r="Q362" i="7"/>
  <c r="AA362" i="7"/>
  <c r="P362" i="7"/>
  <c r="AJ362" i="7"/>
  <c r="Y362" i="7"/>
  <c r="O362" i="7"/>
  <c r="AI362" i="7"/>
  <c r="X362" i="7"/>
  <c r="N362" i="7"/>
  <c r="AI368" i="7"/>
  <c r="U368" i="7"/>
  <c r="AE368" i="7"/>
  <c r="S368" i="7"/>
  <c r="AC368" i="7"/>
  <c r="P368" i="7"/>
  <c r="AB368" i="7"/>
  <c r="O368" i="7"/>
  <c r="AA368" i="7"/>
  <c r="M368" i="7"/>
  <c r="X371" i="7"/>
  <c r="P210" i="7"/>
  <c r="X210" i="7"/>
  <c r="AF210" i="7"/>
  <c r="S213" i="7"/>
  <c r="AA213" i="7"/>
  <c r="AI213" i="7"/>
  <c r="T214" i="7"/>
  <c r="AB214" i="7"/>
  <c r="AJ214" i="7"/>
  <c r="M215" i="7"/>
  <c r="U215" i="7"/>
  <c r="AC215" i="7"/>
  <c r="N216" i="7"/>
  <c r="V216" i="7"/>
  <c r="AD216" i="7"/>
  <c r="P354" i="7"/>
  <c r="X354" i="7"/>
  <c r="AF354" i="7"/>
  <c r="S322" i="7"/>
  <c r="AA322" i="7"/>
  <c r="AI322" i="7"/>
  <c r="T323" i="7"/>
  <c r="AB323" i="7"/>
  <c r="M324" i="7"/>
  <c r="U324" i="7"/>
  <c r="AC324" i="7"/>
  <c r="N325" i="7"/>
  <c r="V325" i="7"/>
  <c r="O326" i="7"/>
  <c r="W326" i="7"/>
  <c r="AE326" i="7"/>
  <c r="P327" i="7"/>
  <c r="X327" i="7"/>
  <c r="AF327" i="7"/>
  <c r="O332" i="7"/>
  <c r="Y332" i="7"/>
  <c r="O333" i="7"/>
  <c r="Y333" i="7"/>
  <c r="AJ333" i="7"/>
  <c r="N335" i="7"/>
  <c r="Y335" i="7"/>
  <c r="AI335" i="7"/>
  <c r="M336" i="7"/>
  <c r="Y336" i="7"/>
  <c r="AI336" i="7"/>
  <c r="V339" i="7"/>
  <c r="V340" i="7"/>
  <c r="AJ342" i="7"/>
  <c r="AB342" i="7"/>
  <c r="T342" i="7"/>
  <c r="AH342" i="7"/>
  <c r="Z342" i="7"/>
  <c r="R342" i="7"/>
  <c r="AD342" i="7"/>
  <c r="V342" i="7"/>
  <c r="N342" i="7"/>
  <c r="W342" i="7"/>
  <c r="AI342" i="7"/>
  <c r="P345" i="7"/>
  <c r="AF345" i="7"/>
  <c r="M356" i="7"/>
  <c r="AC356" i="7"/>
  <c r="T359" i="7"/>
  <c r="AI360" i="7"/>
  <c r="AB360" i="7"/>
  <c r="T360" i="7"/>
  <c r="AH360" i="7"/>
  <c r="Z360" i="7"/>
  <c r="R360" i="7"/>
  <c r="AG360" i="7"/>
  <c r="Y360" i="7"/>
  <c r="Q360" i="7"/>
  <c r="AF360" i="7"/>
  <c r="X360" i="7"/>
  <c r="P360" i="7"/>
  <c r="AE360" i="7"/>
  <c r="W360" i="7"/>
  <c r="O360" i="7"/>
  <c r="AD360" i="7"/>
  <c r="V360" i="7"/>
  <c r="N360" i="7"/>
  <c r="Q210" i="7"/>
  <c r="Y210" i="7"/>
  <c r="S212" i="7"/>
  <c r="AA212" i="7"/>
  <c r="T213" i="7"/>
  <c r="AB213" i="7"/>
  <c r="M214" i="7"/>
  <c r="U214" i="7"/>
  <c r="N215" i="7"/>
  <c r="V215" i="7"/>
  <c r="O216" i="7"/>
  <c r="P353" i="7"/>
  <c r="X353" i="7"/>
  <c r="Q354" i="7"/>
  <c r="Y354" i="7"/>
  <c r="S321" i="7"/>
  <c r="AA321" i="7"/>
  <c r="T322" i="7"/>
  <c r="AB322" i="7"/>
  <c r="M323" i="7"/>
  <c r="U323" i="7"/>
  <c r="N324" i="7"/>
  <c r="V324" i="7"/>
  <c r="O325" i="7"/>
  <c r="W325" i="7"/>
  <c r="P326" i="7"/>
  <c r="X326" i="7"/>
  <c r="Q327" i="7"/>
  <c r="Y327" i="7"/>
  <c r="AI331" i="7"/>
  <c r="AG331" i="7"/>
  <c r="Y331" i="7"/>
  <c r="S331" i="7"/>
  <c r="AB331" i="7"/>
  <c r="P332" i="7"/>
  <c r="AA332" i="7"/>
  <c r="P333" i="7"/>
  <c r="Z333" i="7"/>
  <c r="P334" i="7"/>
  <c r="Z334" i="7"/>
  <c r="P335" i="7"/>
  <c r="Z335" i="7"/>
  <c r="AJ335" i="7"/>
  <c r="O336" i="7"/>
  <c r="Z336" i="7"/>
  <c r="AJ336" i="7"/>
  <c r="M339" i="7"/>
  <c r="X339" i="7"/>
  <c r="AI339" i="7"/>
  <c r="M340" i="7"/>
  <c r="W340" i="7"/>
  <c r="AI340" i="7"/>
  <c r="V341" i="7"/>
  <c r="X342" i="7"/>
  <c r="P343" i="7"/>
  <c r="AB343" i="7"/>
  <c r="R345" i="7"/>
  <c r="O356" i="7"/>
  <c r="AE356" i="7"/>
  <c r="AG357" i="7"/>
  <c r="AH358" i="7"/>
  <c r="Z358" i="7"/>
  <c r="R358" i="7"/>
  <c r="AF358" i="7"/>
  <c r="X358" i="7"/>
  <c r="P358" i="7"/>
  <c r="AE358" i="7"/>
  <c r="W358" i="7"/>
  <c r="O358" i="7"/>
  <c r="AD358" i="7"/>
  <c r="V358" i="7"/>
  <c r="N358" i="7"/>
  <c r="AC358" i="7"/>
  <c r="U358" i="7"/>
  <c r="M358" i="7"/>
  <c r="AJ358" i="7"/>
  <c r="AB358" i="7"/>
  <c r="T358" i="7"/>
  <c r="Z359" i="7"/>
  <c r="AE365" i="7"/>
  <c r="W365" i="7"/>
  <c r="O365" i="7"/>
  <c r="AJ365" i="7"/>
  <c r="X365" i="7"/>
  <c r="AH365" i="7"/>
  <c r="U365" i="7"/>
  <c r="AG365" i="7"/>
  <c r="T365" i="7"/>
  <c r="AF365" i="7"/>
  <c r="R365" i="7"/>
  <c r="AC365" i="7"/>
  <c r="Q365" i="7"/>
  <c r="AB365" i="7"/>
  <c r="P365" i="7"/>
  <c r="Z365" i="7"/>
  <c r="M365" i="7"/>
  <c r="Q345" i="7"/>
  <c r="Y345" i="7"/>
  <c r="AG345" i="7"/>
  <c r="S357" i="7"/>
  <c r="AA357" i="7"/>
  <c r="AI357" i="7"/>
  <c r="P361" i="7"/>
  <c r="Y361" i="7"/>
  <c r="AH361" i="7"/>
  <c r="T367" i="7"/>
  <c r="AD374" i="7"/>
  <c r="Y374" i="7"/>
  <c r="AG379" i="7"/>
  <c r="AF383" i="7"/>
  <c r="AJ407" i="7"/>
  <c r="AB407" i="7"/>
  <c r="T407" i="7"/>
  <c r="AD407" i="7"/>
  <c r="V407" i="7"/>
  <c r="N407" i="7"/>
  <c r="Z407" i="7"/>
  <c r="P407" i="7"/>
  <c r="AI407" i="7"/>
  <c r="Y407" i="7"/>
  <c r="O407" i="7"/>
  <c r="AE407" i="7"/>
  <c r="S407" i="7"/>
  <c r="X407" i="7"/>
  <c r="W407" i="7"/>
  <c r="U407" i="7"/>
  <c r="AG407" i="7"/>
  <c r="Q407" i="7"/>
  <c r="AF407" i="7"/>
  <c r="M407" i="7"/>
  <c r="Q361" i="7"/>
  <c r="Z361" i="7"/>
  <c r="AI361" i="7"/>
  <c r="AB374" i="7"/>
  <c r="S345" i="7"/>
  <c r="AA345" i="7"/>
  <c r="AI345" i="7"/>
  <c r="R361" i="7"/>
  <c r="AG367" i="7"/>
  <c r="Y367" i="7"/>
  <c r="Q367" i="7"/>
  <c r="AF367" i="7"/>
  <c r="X367" i="7"/>
  <c r="P367" i="7"/>
  <c r="AC367" i="7"/>
  <c r="U367" i="7"/>
  <c r="M367" i="7"/>
  <c r="W367" i="7"/>
  <c r="AJ367" i="7"/>
  <c r="O374" i="7"/>
  <c r="AE374" i="7"/>
  <c r="AC379" i="7"/>
  <c r="U379" i="7"/>
  <c r="M379" i="7"/>
  <c r="AF379" i="7"/>
  <c r="X379" i="7"/>
  <c r="P379" i="7"/>
  <c r="AE379" i="7"/>
  <c r="T379" i="7"/>
  <c r="AD379" i="7"/>
  <c r="S379" i="7"/>
  <c r="AB379" i="7"/>
  <c r="R379" i="7"/>
  <c r="AJ379" i="7"/>
  <c r="Z379" i="7"/>
  <c r="O379" i="7"/>
  <c r="AI379" i="7"/>
  <c r="Y379" i="7"/>
  <c r="N379" i="7"/>
  <c r="AE383" i="7"/>
  <c r="W383" i="7"/>
  <c r="O383" i="7"/>
  <c r="AH383" i="7"/>
  <c r="Z383" i="7"/>
  <c r="R383" i="7"/>
  <c r="AD383" i="7"/>
  <c r="T383" i="7"/>
  <c r="AC383" i="7"/>
  <c r="S383" i="7"/>
  <c r="AB383" i="7"/>
  <c r="Q383" i="7"/>
  <c r="AJ383" i="7"/>
  <c r="Y383" i="7"/>
  <c r="N383" i="7"/>
  <c r="AI383" i="7"/>
  <c r="X383" i="7"/>
  <c r="M383" i="7"/>
  <c r="AE399" i="7"/>
  <c r="W399" i="7"/>
  <c r="O399" i="7"/>
  <c r="AD399" i="7"/>
  <c r="V399" i="7"/>
  <c r="N399" i="7"/>
  <c r="AH399" i="7"/>
  <c r="Z399" i="7"/>
  <c r="R399" i="7"/>
  <c r="AG399" i="7"/>
  <c r="T399" i="7"/>
  <c r="AF399" i="7"/>
  <c r="S399" i="7"/>
  <c r="AC399" i="7"/>
  <c r="Q399" i="7"/>
  <c r="AA399" i="7"/>
  <c r="M399" i="7"/>
  <c r="Y399" i="7"/>
  <c r="R407" i="7"/>
  <c r="AC408" i="7"/>
  <c r="U408" i="7"/>
  <c r="M408" i="7"/>
  <c r="AE408" i="7"/>
  <c r="W408" i="7"/>
  <c r="O408" i="7"/>
  <c r="AJ408" i="7"/>
  <c r="Z408" i="7"/>
  <c r="P408" i="7"/>
  <c r="AI408" i="7"/>
  <c r="Y408" i="7"/>
  <c r="N408" i="7"/>
  <c r="AD408" i="7"/>
  <c r="S408" i="7"/>
  <c r="X408" i="7"/>
  <c r="V408" i="7"/>
  <c r="T408" i="7"/>
  <c r="AG408" i="7"/>
  <c r="Q408" i="7"/>
  <c r="AF408" i="7"/>
  <c r="AJ361" i="7"/>
  <c r="AB361" i="7"/>
  <c r="T361" i="7"/>
  <c r="S361" i="7"/>
  <c r="AC361" i="7"/>
  <c r="P374" i="7"/>
  <c r="AF374" i="7"/>
  <c r="AA407" i="7"/>
  <c r="AI411" i="7"/>
  <c r="U411" i="7"/>
  <c r="AB411" i="7"/>
  <c r="N411" i="7"/>
  <c r="AA411" i="7"/>
  <c r="W411" i="7"/>
  <c r="T411" i="7"/>
  <c r="O411" i="7"/>
  <c r="AE411" i="7"/>
  <c r="M411" i="7"/>
  <c r="AH412" i="7"/>
  <c r="Z412" i="7"/>
  <c r="R412" i="7"/>
  <c r="AB412" i="7"/>
  <c r="N412" i="7"/>
  <c r="X412" i="7"/>
  <c r="M412" i="7"/>
  <c r="AE412" i="7"/>
  <c r="T412" i="7"/>
  <c r="AD412" i="7"/>
  <c r="AC412" i="7"/>
  <c r="W412" i="7"/>
  <c r="U412" i="7"/>
  <c r="P412" i="7"/>
  <c r="S333" i="7"/>
  <c r="AA333" i="7"/>
  <c r="Q341" i="7"/>
  <c r="Y341" i="7"/>
  <c r="AG341" i="7"/>
  <c r="S343" i="7"/>
  <c r="AA343" i="7"/>
  <c r="AI343" i="7"/>
  <c r="M345" i="7"/>
  <c r="U345" i="7"/>
  <c r="AC345" i="7"/>
  <c r="O357" i="7"/>
  <c r="W357" i="7"/>
  <c r="AE357" i="7"/>
  <c r="Q359" i="7"/>
  <c r="Y359" i="7"/>
  <c r="AG359" i="7"/>
  <c r="U361" i="7"/>
  <c r="AD361" i="7"/>
  <c r="J362" i="7"/>
  <c r="S362" i="7"/>
  <c r="AF366" i="7"/>
  <c r="X366" i="7"/>
  <c r="P366" i="7"/>
  <c r="AE366" i="7"/>
  <c r="W366" i="7"/>
  <c r="O366" i="7"/>
  <c r="AJ366" i="7"/>
  <c r="AB366" i="7"/>
  <c r="T366" i="7"/>
  <c r="V366" i="7"/>
  <c r="AI366" i="7"/>
  <c r="N367" i="7"/>
  <c r="AA367" i="7"/>
  <c r="T368" i="7"/>
  <c r="Q374" i="7"/>
  <c r="AG374" i="7"/>
  <c r="Q379" i="7"/>
  <c r="P383" i="7"/>
  <c r="AC389" i="7"/>
  <c r="U389" i="7"/>
  <c r="M389" i="7"/>
  <c r="AF389" i="7"/>
  <c r="X389" i="7"/>
  <c r="P389" i="7"/>
  <c r="AJ389" i="7"/>
  <c r="Z389" i="7"/>
  <c r="O389" i="7"/>
  <c r="AI389" i="7"/>
  <c r="Y389" i="7"/>
  <c r="N389" i="7"/>
  <c r="AH389" i="7"/>
  <c r="W389" i="7"/>
  <c r="AE389" i="7"/>
  <c r="T389" i="7"/>
  <c r="AD389" i="7"/>
  <c r="S389" i="7"/>
  <c r="P399" i="7"/>
  <c r="AC407" i="7"/>
  <c r="R408" i="7"/>
  <c r="AE409" i="7"/>
  <c r="W409" i="7"/>
  <c r="O409" i="7"/>
  <c r="AD409" i="7"/>
  <c r="V409" i="7"/>
  <c r="N409" i="7"/>
  <c r="AF409" i="7"/>
  <c r="X409" i="7"/>
  <c r="P409" i="7"/>
  <c r="AB409" i="7"/>
  <c r="Q409" i="7"/>
  <c r="AA409" i="7"/>
  <c r="M409" i="7"/>
  <c r="AH409" i="7"/>
  <c r="T409" i="7"/>
  <c r="Z409" i="7"/>
  <c r="Y409" i="7"/>
  <c r="U409" i="7"/>
  <c r="AJ409" i="7"/>
  <c r="R409" i="7"/>
  <c r="AI409" i="7"/>
  <c r="S411" i="7"/>
  <c r="O412" i="7"/>
  <c r="S341" i="7"/>
  <c r="AA341" i="7"/>
  <c r="M343" i="7"/>
  <c r="U343" i="7"/>
  <c r="O345" i="7"/>
  <c r="W345" i="7"/>
  <c r="Q357" i="7"/>
  <c r="Y357" i="7"/>
  <c r="S359" i="7"/>
  <c r="AA359" i="7"/>
  <c r="N361" i="7"/>
  <c r="W361" i="7"/>
  <c r="AF361" i="7"/>
  <c r="AC362" i="7"/>
  <c r="U362" i="7"/>
  <c r="M362" i="7"/>
  <c r="AH362" i="7"/>
  <c r="Z362" i="7"/>
  <c r="R362" i="7"/>
  <c r="V362" i="7"/>
  <c r="AF362" i="7"/>
  <c r="AD365" i="7"/>
  <c r="R367" i="7"/>
  <c r="AD367" i="7"/>
  <c r="AH368" i="7"/>
  <c r="Z368" i="7"/>
  <c r="R368" i="7"/>
  <c r="AG368" i="7"/>
  <c r="Y368" i="7"/>
  <c r="Q368" i="7"/>
  <c r="AD368" i="7"/>
  <c r="V368" i="7"/>
  <c r="N368" i="7"/>
  <c r="W368" i="7"/>
  <c r="AJ368" i="7"/>
  <c r="J374" i="7"/>
  <c r="J377" i="7"/>
  <c r="W379" i="7"/>
  <c r="AD380" i="7"/>
  <c r="V380" i="7"/>
  <c r="N380" i="7"/>
  <c r="AG380" i="7"/>
  <c r="Y380" i="7"/>
  <c r="Q380" i="7"/>
  <c r="AE380" i="7"/>
  <c r="T380" i="7"/>
  <c r="AC380" i="7"/>
  <c r="S380" i="7"/>
  <c r="AB380" i="7"/>
  <c r="R380" i="7"/>
  <c r="AJ380" i="7"/>
  <c r="Z380" i="7"/>
  <c r="O380" i="7"/>
  <c r="AI380" i="7"/>
  <c r="X380" i="7"/>
  <c r="M380" i="7"/>
  <c r="V383" i="7"/>
  <c r="J388" i="7"/>
  <c r="Q389" i="7"/>
  <c r="X399" i="7"/>
  <c r="AB408" i="7"/>
  <c r="S409" i="7"/>
  <c r="AD411" i="7"/>
  <c r="AF412" i="7"/>
  <c r="S365" i="7"/>
  <c r="AA365" i="7"/>
  <c r="AI365" i="7"/>
  <c r="O369" i="7"/>
  <c r="W369" i="7"/>
  <c r="AE369" i="7"/>
  <c r="P370" i="7"/>
  <c r="X370" i="7"/>
  <c r="AF370" i="7"/>
  <c r="R374" i="7"/>
  <c r="Z374" i="7"/>
  <c r="AH374" i="7"/>
  <c r="AJ375" i="7"/>
  <c r="AB375" i="7"/>
  <c r="S375" i="7"/>
  <c r="AA375" i="7"/>
  <c r="P376" i="7"/>
  <c r="AA376" i="7"/>
  <c r="P377" i="7"/>
  <c r="Z377" i="7"/>
  <c r="N378" i="7"/>
  <c r="Y378" i="7"/>
  <c r="AI378" i="7"/>
  <c r="V384" i="7"/>
  <c r="AG384" i="7"/>
  <c r="AG385" i="7"/>
  <c r="Y385" i="7"/>
  <c r="Q385" i="7"/>
  <c r="AJ385" i="7"/>
  <c r="AB385" i="7"/>
  <c r="T385" i="7"/>
  <c r="U385" i="7"/>
  <c r="AE385" i="7"/>
  <c r="AH386" i="7"/>
  <c r="Z386" i="7"/>
  <c r="R386" i="7"/>
  <c r="AC386" i="7"/>
  <c r="U386" i="7"/>
  <c r="M386" i="7"/>
  <c r="V386" i="7"/>
  <c r="AF386" i="7"/>
  <c r="AI387" i="7"/>
  <c r="U387" i="7"/>
  <c r="AF387" i="7"/>
  <c r="S388" i="7"/>
  <c r="AH402" i="7"/>
  <c r="Z402" i="7"/>
  <c r="R402" i="7"/>
  <c r="AG402" i="7"/>
  <c r="Y402" i="7"/>
  <c r="Q402" i="7"/>
  <c r="AC402" i="7"/>
  <c r="U402" i="7"/>
  <c r="M402" i="7"/>
  <c r="W402" i="7"/>
  <c r="AJ402" i="7"/>
  <c r="P403" i="7"/>
  <c r="AC403" i="7"/>
  <c r="AC410" i="7"/>
  <c r="R410" i="7"/>
  <c r="AH410" i="7"/>
  <c r="S374" i="7"/>
  <c r="AA374" i="7"/>
  <c r="AI374" i="7"/>
  <c r="T375" i="7"/>
  <c r="AC375" i="7"/>
  <c r="Q376" i="7"/>
  <c r="AB376" i="7"/>
  <c r="Q377" i="7"/>
  <c r="AB377" i="7"/>
  <c r="P378" i="7"/>
  <c r="Z378" i="7"/>
  <c r="W386" i="7"/>
  <c r="AG386" i="7"/>
  <c r="W387" i="7"/>
  <c r="AG387" i="7"/>
  <c r="AJ388" i="7"/>
  <c r="AB388" i="7"/>
  <c r="T388" i="7"/>
  <c r="AE388" i="7"/>
  <c r="W388" i="7"/>
  <c r="O388" i="7"/>
  <c r="U388" i="7"/>
  <c r="AF388" i="7"/>
  <c r="X402" i="7"/>
  <c r="AE309" i="7"/>
  <c r="W309" i="7"/>
  <c r="O309" i="7"/>
  <c r="AD309" i="7"/>
  <c r="V309" i="7"/>
  <c r="N309" i="7"/>
  <c r="AC309" i="7"/>
  <c r="U309" i="7"/>
  <c r="M309" i="7"/>
  <c r="AJ309" i="7"/>
  <c r="AB309" i="7"/>
  <c r="T309" i="7"/>
  <c r="AF309" i="7"/>
  <c r="X309" i="7"/>
  <c r="P309" i="7"/>
  <c r="AA309" i="7"/>
  <c r="Z309" i="7"/>
  <c r="Y309" i="7"/>
  <c r="R309" i="7"/>
  <c r="AI309" i="7"/>
  <c r="Q309" i="7"/>
  <c r="N365" i="7"/>
  <c r="V365" i="7"/>
  <c r="R369" i="7"/>
  <c r="Z369" i="7"/>
  <c r="AH369" i="7"/>
  <c r="S370" i="7"/>
  <c r="AA370" i="7"/>
  <c r="M374" i="7"/>
  <c r="U374" i="7"/>
  <c r="AC374" i="7"/>
  <c r="N375" i="7"/>
  <c r="V375" i="7"/>
  <c r="AE375" i="7"/>
  <c r="T376" i="7"/>
  <c r="T377" i="7"/>
  <c r="AE377" i="7"/>
  <c r="R378" i="7"/>
  <c r="AC378" i="7"/>
  <c r="O384" i="7"/>
  <c r="Z384" i="7"/>
  <c r="N385" i="7"/>
  <c r="X385" i="7"/>
  <c r="AI385" i="7"/>
  <c r="O386" i="7"/>
  <c r="Y386" i="7"/>
  <c r="AJ386" i="7"/>
  <c r="O387" i="7"/>
  <c r="Y387" i="7"/>
  <c r="AJ387" i="7"/>
  <c r="M388" i="7"/>
  <c r="X388" i="7"/>
  <c r="AH388" i="7"/>
  <c r="AG401" i="7"/>
  <c r="Y401" i="7"/>
  <c r="Q401" i="7"/>
  <c r="AF401" i="7"/>
  <c r="X401" i="7"/>
  <c r="P401" i="7"/>
  <c r="AJ401" i="7"/>
  <c r="AB401" i="7"/>
  <c r="T401" i="7"/>
  <c r="V401" i="7"/>
  <c r="AI401" i="7"/>
  <c r="O402" i="7"/>
  <c r="AB402" i="7"/>
  <c r="U403" i="7"/>
  <c r="AG403" i="7"/>
  <c r="T410" i="7"/>
  <c r="S369" i="7"/>
  <c r="AA369" i="7"/>
  <c r="T370" i="7"/>
  <c r="AB370" i="7"/>
  <c r="N374" i="7"/>
  <c r="V374" i="7"/>
  <c r="O375" i="7"/>
  <c r="W375" i="7"/>
  <c r="AH376" i="7"/>
  <c r="Z376" i="7"/>
  <c r="R376" i="7"/>
  <c r="AC376" i="7"/>
  <c r="U376" i="7"/>
  <c r="M376" i="7"/>
  <c r="V376" i="7"/>
  <c r="AF376" i="7"/>
  <c r="AI377" i="7"/>
  <c r="U377" i="7"/>
  <c r="AF377" i="7"/>
  <c r="S378" i="7"/>
  <c r="J383" i="7"/>
  <c r="P386" i="7"/>
  <c r="P387" i="7"/>
  <c r="Z387" i="7"/>
  <c r="N388" i="7"/>
  <c r="Y388" i="7"/>
  <c r="AI388" i="7"/>
  <c r="P402" i="7"/>
  <c r="AD402" i="7"/>
  <c r="AI403" i="7"/>
  <c r="W403" i="7"/>
  <c r="J407" i="7"/>
  <c r="U410" i="7"/>
  <c r="S309" i="7"/>
  <c r="AB311" i="7"/>
  <c r="AA311" i="7"/>
  <c r="T311" i="7"/>
  <c r="S311" i="7"/>
  <c r="W376" i="7"/>
  <c r="W377" i="7"/>
  <c r="AG377" i="7"/>
  <c r="AJ378" i="7"/>
  <c r="AB378" i="7"/>
  <c r="T378" i="7"/>
  <c r="AE378" i="7"/>
  <c r="W378" i="7"/>
  <c r="O378" i="7"/>
  <c r="U378" i="7"/>
  <c r="AF378" i="7"/>
  <c r="Q387" i="7"/>
  <c r="P388" i="7"/>
  <c r="Z388" i="7"/>
  <c r="J399" i="7"/>
  <c r="AF400" i="7"/>
  <c r="S402" i="7"/>
  <c r="AH403" i="7"/>
  <c r="Z403" i="7"/>
  <c r="R403" i="7"/>
  <c r="AD403" i="7"/>
  <c r="V403" i="7"/>
  <c r="N403" i="7"/>
  <c r="X403" i="7"/>
  <c r="AG412" i="7"/>
  <c r="AG309" i="7"/>
  <c r="AH309" i="7"/>
  <c r="Z311" i="7"/>
  <c r="V377" i="7"/>
  <c r="AD377" i="7"/>
  <c r="S384" i="7"/>
  <c r="AA384" i="7"/>
  <c r="AI384" i="7"/>
  <c r="N387" i="7"/>
  <c r="V387" i="7"/>
  <c r="AD387" i="7"/>
  <c r="S400" i="7"/>
  <c r="AA400" i="7"/>
  <c r="AI400" i="7"/>
  <c r="O404" i="7"/>
  <c r="W404" i="7"/>
  <c r="AF404" i="7"/>
  <c r="AF410" i="7"/>
  <c r="X410" i="7"/>
  <c r="P410" i="7"/>
  <c r="AE410" i="7"/>
  <c r="W410" i="7"/>
  <c r="O410" i="7"/>
  <c r="AG410" i="7"/>
  <c r="Y410" i="7"/>
  <c r="Q410" i="7"/>
  <c r="V410" i="7"/>
  <c r="AJ410" i="7"/>
  <c r="R307" i="7"/>
  <c r="AH307" i="7"/>
  <c r="U317" i="7"/>
  <c r="S307" i="7"/>
  <c r="AG317" i="7"/>
  <c r="Y317" i="7"/>
  <c r="Q317" i="7"/>
  <c r="AF317" i="7"/>
  <c r="X317" i="7"/>
  <c r="P317" i="7"/>
  <c r="AE317" i="7"/>
  <c r="W317" i="7"/>
  <c r="O317" i="7"/>
  <c r="AD317" i="7"/>
  <c r="V317" i="7"/>
  <c r="N317" i="7"/>
  <c r="AH317" i="7"/>
  <c r="Z317" i="7"/>
  <c r="R317" i="7"/>
  <c r="AC317" i="7"/>
  <c r="AH319" i="7"/>
  <c r="Z319" i="7"/>
  <c r="R319" i="7"/>
  <c r="Y319" i="7"/>
  <c r="Q319" i="7"/>
  <c r="AF319" i="7"/>
  <c r="X319" i="7"/>
  <c r="P319" i="7"/>
  <c r="AE319" i="7"/>
  <c r="W319" i="7"/>
  <c r="O319" i="7"/>
  <c r="AD319" i="7"/>
  <c r="V319" i="7"/>
  <c r="AC319" i="7"/>
  <c r="U319" i="7"/>
  <c r="S404" i="7"/>
  <c r="AA404" i="7"/>
  <c r="AJ404" i="7"/>
  <c r="AD307" i="7"/>
  <c r="V307" i="7"/>
  <c r="N307" i="7"/>
  <c r="AC307" i="7"/>
  <c r="U307" i="7"/>
  <c r="M307" i="7"/>
  <c r="AJ307" i="7"/>
  <c r="AB307" i="7"/>
  <c r="T307" i="7"/>
  <c r="AE307" i="7"/>
  <c r="W307" i="7"/>
  <c r="O307" i="7"/>
  <c r="Z307" i="7"/>
  <c r="AI317" i="7"/>
  <c r="M319" i="7"/>
  <c r="S377" i="7"/>
  <c r="AA377" i="7"/>
  <c r="X384" i="7"/>
  <c r="S387" i="7"/>
  <c r="AA387" i="7"/>
  <c r="P400" i="7"/>
  <c r="X400" i="7"/>
  <c r="S403" i="7"/>
  <c r="AA403" i="7"/>
  <c r="T404" i="7"/>
  <c r="AB404" i="7"/>
  <c r="S410" i="7"/>
  <c r="AD410" i="7"/>
  <c r="AG411" i="7"/>
  <c r="Y411" i="7"/>
  <c r="Q411" i="7"/>
  <c r="AF411" i="7"/>
  <c r="X411" i="7"/>
  <c r="P411" i="7"/>
  <c r="AH411" i="7"/>
  <c r="Z411" i="7"/>
  <c r="R411" i="7"/>
  <c r="V411" i="7"/>
  <c r="AJ411" i="7"/>
  <c r="J413" i="7"/>
  <c r="AA307" i="7"/>
  <c r="AF311" i="7"/>
  <c r="X311" i="7"/>
  <c r="P311" i="7"/>
  <c r="AE311" i="7"/>
  <c r="W311" i="7"/>
  <c r="O311" i="7"/>
  <c r="AD311" i="7"/>
  <c r="V311" i="7"/>
  <c r="N311" i="7"/>
  <c r="AC311" i="7"/>
  <c r="U311" i="7"/>
  <c r="M311" i="7"/>
  <c r="AG311" i="7"/>
  <c r="Y311" i="7"/>
  <c r="Q311" i="7"/>
  <c r="AH311" i="7"/>
  <c r="M317" i="7"/>
  <c r="AJ317" i="7"/>
  <c r="N319" i="7"/>
  <c r="S412" i="7"/>
  <c r="AA412" i="7"/>
  <c r="AI412" i="7"/>
  <c r="T413" i="7"/>
  <c r="AB413" i="7"/>
  <c r="AJ413" i="7"/>
  <c r="M303" i="7"/>
  <c r="U303" i="7"/>
  <c r="AC303" i="7"/>
  <c r="N305" i="7"/>
  <c r="V305" i="7"/>
  <c r="AD305" i="7"/>
  <c r="S319" i="7"/>
  <c r="AA319" i="7"/>
  <c r="AI319" i="7"/>
  <c r="T328" i="7"/>
  <c r="AB328" i="7"/>
  <c r="AJ328" i="7"/>
  <c r="M337" i="7"/>
  <c r="U337" i="7"/>
  <c r="AC337" i="7"/>
  <c r="N346" i="7"/>
  <c r="V346" i="7"/>
  <c r="AD346" i="7"/>
  <c r="O363" i="7"/>
  <c r="W363" i="7"/>
  <c r="AE363" i="7"/>
  <c r="P372" i="7"/>
  <c r="X372" i="7"/>
  <c r="AF372" i="7"/>
  <c r="Q381" i="7"/>
  <c r="Y381" i="7"/>
  <c r="AG381" i="7"/>
  <c r="R390" i="7"/>
  <c r="Z390" i="7"/>
  <c r="AH390" i="7"/>
  <c r="S405" i="7"/>
  <c r="AA405" i="7"/>
  <c r="AI405" i="7"/>
  <c r="T414" i="7"/>
  <c r="AB414" i="7"/>
  <c r="S390" i="7"/>
  <c r="AA390" i="7"/>
  <c r="AI390" i="7"/>
  <c r="T405" i="7"/>
  <c r="AB405" i="7"/>
  <c r="AJ405" i="7"/>
  <c r="S381" i="7"/>
  <c r="AA381" i="7"/>
  <c r="AI381" i="7"/>
  <c r="T390" i="7"/>
  <c r="AB390" i="7"/>
  <c r="AJ390" i="7"/>
  <c r="M405" i="7"/>
  <c r="U405" i="7"/>
  <c r="AC405" i="7"/>
  <c r="P418" i="7"/>
  <c r="X418" i="7"/>
  <c r="AF418" i="7"/>
  <c r="Q420" i="7"/>
  <c r="Y420" i="7"/>
  <c r="AG420" i="7"/>
  <c r="S372" i="7"/>
  <c r="AA372" i="7"/>
  <c r="AI372" i="7"/>
  <c r="T381" i="7"/>
  <c r="AB381" i="7"/>
  <c r="AJ381" i="7"/>
  <c r="M390" i="7"/>
  <c r="U390" i="7"/>
  <c r="AC390" i="7"/>
  <c r="N405" i="7"/>
  <c r="V405" i="7"/>
  <c r="AD405" i="7"/>
  <c r="P416" i="7"/>
  <c r="X416" i="7"/>
  <c r="AF416" i="7"/>
  <c r="Q418" i="7"/>
  <c r="Y418" i="7"/>
  <c r="AG418" i="7"/>
  <c r="R420" i="7"/>
  <c r="Z420" i="7"/>
  <c r="AH420" i="7"/>
  <c r="S363" i="7"/>
  <c r="AA363" i="7"/>
  <c r="AI363" i="7"/>
  <c r="T372" i="7"/>
  <c r="AB372" i="7"/>
  <c r="AJ372" i="7"/>
  <c r="M381" i="7"/>
  <c r="U381" i="7"/>
  <c r="AC381" i="7"/>
  <c r="N390" i="7"/>
  <c r="V390" i="7"/>
  <c r="AD390" i="7"/>
  <c r="O405" i="7"/>
  <c r="W405" i="7"/>
  <c r="P414" i="7"/>
  <c r="X414" i="7"/>
  <c r="AF414" i="7"/>
  <c r="Q416" i="7"/>
  <c r="Y416" i="7"/>
  <c r="AG416" i="7"/>
  <c r="R418" i="7"/>
  <c r="Z418" i="7"/>
  <c r="AH418" i="7"/>
  <c r="S420" i="7"/>
  <c r="AA420" i="7"/>
  <c r="AI420" i="7"/>
  <c r="S305" i="7"/>
  <c r="AA305" i="7"/>
  <c r="AI305" i="7"/>
  <c r="S346" i="7"/>
  <c r="AA346" i="7"/>
  <c r="AI346" i="7"/>
  <c r="T363" i="7"/>
  <c r="AB363" i="7"/>
  <c r="AJ363" i="7"/>
  <c r="M372" i="7"/>
  <c r="U372" i="7"/>
  <c r="AC372" i="7"/>
  <c r="N381" i="7"/>
  <c r="V381" i="7"/>
  <c r="AD381" i="7"/>
  <c r="O390" i="7"/>
  <c r="W390" i="7"/>
  <c r="AE390" i="7"/>
  <c r="P405" i="7"/>
  <c r="X405" i="7"/>
  <c r="AF405" i="7"/>
  <c r="Q414" i="7"/>
  <c r="Y414" i="7"/>
  <c r="AG414" i="7"/>
  <c r="R416" i="7"/>
  <c r="Z416" i="7"/>
  <c r="AH416" i="7"/>
  <c r="S418" i="7"/>
  <c r="AA418" i="7"/>
  <c r="AI418" i="7"/>
  <c r="T420" i="7"/>
  <c r="AB420" i="7"/>
  <c r="AJ420" i="7"/>
  <c r="Q412" i="7"/>
  <c r="Y412" i="7"/>
  <c r="R413" i="7"/>
  <c r="Z413" i="7"/>
  <c r="AH413" i="7"/>
  <c r="S303" i="7"/>
  <c r="AA303" i="7"/>
  <c r="T305" i="7"/>
  <c r="AB305" i="7"/>
  <c r="AJ305" i="7"/>
  <c r="R328" i="7"/>
  <c r="Z328" i="7"/>
  <c r="AH328" i="7"/>
  <c r="S337" i="7"/>
  <c r="AA337" i="7"/>
  <c r="AI337" i="7"/>
  <c r="T346" i="7"/>
  <c r="AB346" i="7"/>
  <c r="AJ346" i="7"/>
  <c r="M363" i="7"/>
  <c r="U363" i="7"/>
  <c r="AC363" i="7"/>
  <c r="N372" i="7"/>
  <c r="V372" i="7"/>
  <c r="AD372" i="7"/>
  <c r="O381" i="7"/>
  <c r="W381" i="7"/>
  <c r="AE381" i="7"/>
  <c r="P390" i="7"/>
  <c r="X390" i="7"/>
  <c r="AF390" i="7"/>
  <c r="Q405" i="7"/>
  <c r="Y405" i="7"/>
  <c r="AG405" i="7"/>
  <c r="R414" i="7"/>
  <c r="Z414" i="7"/>
  <c r="AH414" i="7"/>
  <c r="S416" i="7"/>
  <c r="AA416" i="7"/>
  <c r="T418" i="7"/>
  <c r="AB418" i="7"/>
  <c r="M420" i="7"/>
  <c r="U420" i="7"/>
  <c r="S413" i="7"/>
  <c r="AA413" i="7"/>
  <c r="T303" i="7"/>
  <c r="AB303" i="7"/>
  <c r="M305" i="7"/>
  <c r="U305" i="7"/>
  <c r="S328" i="7"/>
  <c r="AA328" i="7"/>
  <c r="T337" i="7"/>
  <c r="AB337" i="7"/>
  <c r="M346" i="7"/>
  <c r="U346" i="7"/>
  <c r="N363" i="7"/>
  <c r="V363" i="7"/>
  <c r="O372" i="7"/>
  <c r="W372" i="7"/>
  <c r="P381" i="7"/>
  <c r="X381" i="7"/>
  <c r="Q390" i="7"/>
  <c r="Y390" i="7"/>
  <c r="R405" i="7"/>
  <c r="Z405" i="7"/>
  <c r="S414" i="7"/>
  <c r="AA414" i="7"/>
  <c r="T416" i="7"/>
  <c r="AB416"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53" i="15" l="1"/>
  <c r="AK57" i="15"/>
  <c r="AK11" i="15"/>
  <c r="AK12" i="15"/>
  <c r="AK13" i="15"/>
  <c r="AK52" i="15"/>
  <c r="AK6" i="15"/>
  <c r="AK49" i="15"/>
  <c r="AK7" i="15"/>
  <c r="AK5" i="15"/>
  <c r="AK15" i="15"/>
  <c r="AK10" i="15"/>
  <c r="AK37" i="15"/>
  <c r="AK29" i="15"/>
  <c r="AK14" i="15"/>
  <c r="AK45" i="15"/>
  <c r="AK9" i="15"/>
  <c r="AK35" i="15"/>
  <c r="AK46" i="15"/>
  <c r="AK32" i="15"/>
  <c r="AK28" i="15"/>
  <c r="AK27" i="15"/>
  <c r="AK8" i="15"/>
  <c r="AK54" i="15"/>
  <c r="AK33" i="15"/>
  <c r="AK34" i="15"/>
  <c r="AK36" i="15"/>
  <c r="AK31" i="15"/>
  <c r="AK30" i="15"/>
  <c r="AK42" i="15"/>
  <c r="AK18" i="15"/>
  <c r="AK58" i="15"/>
  <c r="AK43" i="15"/>
  <c r="AK47" i="15"/>
  <c r="AK48" i="15"/>
  <c r="AK50" i="15"/>
  <c r="AK16" i="15"/>
  <c r="AK24" i="15"/>
  <c r="AK59" i="15"/>
  <c r="AK51" i="15"/>
  <c r="AK44" i="15"/>
  <c r="AK39" i="15"/>
  <c r="AK38" i="15"/>
  <c r="AK17" i="15"/>
  <c r="AK26" i="15"/>
  <c r="AK19" i="15"/>
  <c r="AK25" i="15"/>
  <c r="AK20" i="15"/>
  <c r="AK56" i="15"/>
  <c r="AK41" i="15"/>
  <c r="AK21" i="15"/>
  <c r="AK22" i="15"/>
  <c r="AK55" i="15"/>
  <c r="AK40" i="15"/>
  <c r="AK23" i="15"/>
  <c r="AK418" i="7"/>
  <c r="AK346" i="7"/>
  <c r="AK305" i="7"/>
  <c r="AK420" i="7"/>
  <c r="AK363" i="7"/>
  <c r="AK307" i="7"/>
  <c r="AK408" i="7"/>
  <c r="AK372" i="7"/>
  <c r="AK309" i="7"/>
  <c r="AK381" i="7"/>
  <c r="AK311" i="7"/>
  <c r="AK390" i="7"/>
  <c r="AK405" i="7"/>
  <c r="AK319" i="7"/>
  <c r="AK414" i="7"/>
  <c r="AK416" i="7"/>
  <c r="AK337" i="7"/>
  <c r="AK303" i="7"/>
  <c r="AK404" i="7"/>
  <c r="AK328" i="7"/>
  <c r="AK407" i="7"/>
  <c r="AK389" i="7"/>
  <c r="AK379" i="7"/>
  <c r="AK398" i="7"/>
  <c r="AK413" i="7"/>
  <c r="AK402" i="7"/>
  <c r="AK386" i="7"/>
  <c r="AK376" i="7"/>
  <c r="AK403" i="7"/>
  <c r="AK388" i="7"/>
  <c r="AK401" i="7"/>
  <c r="AK387" i="7"/>
  <c r="AK385" i="7"/>
  <c r="AK371" i="7"/>
  <c r="AK384" i="7"/>
  <c r="AK374" i="7"/>
  <c r="AK362" i="7"/>
  <c r="AK317" i="7"/>
  <c r="AK411" i="7"/>
  <c r="AK378" i="7"/>
  <c r="AK412" i="7"/>
  <c r="AK399" i="7"/>
  <c r="AK377" i="7"/>
  <c r="AK375" i="7"/>
  <c r="AK367" i="7"/>
  <c r="AK410" i="7"/>
  <c r="AK380" i="7"/>
  <c r="AK360" i="7"/>
  <c r="AK343" i="7"/>
  <c r="AK333" i="7"/>
  <c r="AK400" i="7"/>
  <c r="AK366" i="7"/>
  <c r="AK369" i="7"/>
  <c r="AK345" i="7"/>
  <c r="AK335" i="7"/>
  <c r="AK383" i="7"/>
  <c r="AK370" i="7"/>
  <c r="AK361" i="7"/>
  <c r="AK357" i="7"/>
  <c r="AK409" i="7"/>
  <c r="AK358" i="7"/>
  <c r="AK359" i="7"/>
  <c r="AK368" i="7"/>
  <c r="AK342" i="7"/>
  <c r="AK334" i="7"/>
  <c r="AK323" i="7"/>
  <c r="AK214" i="7"/>
  <c r="AK344" i="7"/>
  <c r="AK332" i="7"/>
  <c r="AK331" i="7"/>
  <c r="AK324" i="7"/>
  <c r="AK215" i="7"/>
  <c r="AK325" i="7"/>
  <c r="AK216" i="7"/>
  <c r="AK326" i="7"/>
  <c r="AK353" i="7"/>
  <c r="AK327" i="7"/>
  <c r="AK354" i="7"/>
  <c r="AK356" i="7"/>
  <c r="AK341" i="7"/>
  <c r="AK330" i="7"/>
  <c r="AK355" i="7"/>
  <c r="AK365" i="7"/>
  <c r="AK340" i="7"/>
  <c r="AK339" i="7"/>
  <c r="AK321" i="7"/>
  <c r="AK212" i="7"/>
  <c r="AK213" i="7"/>
  <c r="AK205" i="7"/>
  <c r="AK197" i="7"/>
  <c r="AK189" i="7"/>
  <c r="AK181" i="7"/>
  <c r="AK173" i="7"/>
  <c r="AK165" i="7"/>
  <c r="AK336" i="7"/>
  <c r="AK211" i="7"/>
  <c r="AK209" i="7"/>
  <c r="AK208" i="7"/>
  <c r="AK206" i="7"/>
  <c r="AK198" i="7"/>
  <c r="AK190" i="7"/>
  <c r="AK182" i="7"/>
  <c r="AK174" i="7"/>
  <c r="AK199" i="7"/>
  <c r="AK191" i="7"/>
  <c r="AK183" i="7"/>
  <c r="AK175" i="7"/>
  <c r="AK167" i="7"/>
  <c r="AK210" i="7"/>
  <c r="AK200" i="7"/>
  <c r="AK192" i="7"/>
  <c r="AK201" i="7"/>
  <c r="AK193" i="7"/>
  <c r="AK185" i="7"/>
  <c r="AK322" i="7"/>
  <c r="AK207" i="7"/>
  <c r="AK202" i="7"/>
  <c r="AK194" i="7"/>
  <c r="AK186" i="7"/>
  <c r="AK178" i="7"/>
  <c r="AK203" i="7"/>
  <c r="AK195" i="7"/>
  <c r="AK187" i="7"/>
  <c r="AK204" i="7"/>
  <c r="AK196" i="7"/>
  <c r="AK188" i="7"/>
  <c r="AK180" i="7"/>
  <c r="AK160" i="7"/>
  <c r="AK155" i="7"/>
  <c r="AK290" i="7"/>
  <c r="AK282" i="7"/>
  <c r="AK171" i="7"/>
  <c r="AK168" i="7"/>
  <c r="AK156" i="7"/>
  <c r="AK291" i="7"/>
  <c r="AK283" i="7"/>
  <c r="AK179" i="7"/>
  <c r="AK177" i="7"/>
  <c r="AK176" i="7"/>
  <c r="AK166" i="7"/>
  <c r="AK157" i="7"/>
  <c r="AK292" i="7"/>
  <c r="AK169" i="7"/>
  <c r="AK164" i="7"/>
  <c r="AK163" i="7"/>
  <c r="AK158" i="7"/>
  <c r="AK293" i="7"/>
  <c r="AK285" i="7"/>
  <c r="AK277" i="7"/>
  <c r="AK269" i="7"/>
  <c r="AK184" i="7"/>
  <c r="AK172" i="7"/>
  <c r="AK162" i="7"/>
  <c r="AK161" i="7"/>
  <c r="AK159" i="7"/>
  <c r="AK294" i="7"/>
  <c r="AK286" i="7"/>
  <c r="AK278" i="7"/>
  <c r="AK295" i="7"/>
  <c r="AK287" i="7"/>
  <c r="AK279" i="7"/>
  <c r="AK271" i="7"/>
  <c r="AK263" i="7"/>
  <c r="AK170" i="7"/>
  <c r="AK296" i="7"/>
  <c r="AK288" i="7"/>
  <c r="AK280" i="7"/>
  <c r="AK272" i="7"/>
  <c r="AK297" i="7"/>
  <c r="AK289" i="7"/>
  <c r="AK281" i="7"/>
  <c r="AK273" i="7"/>
  <c r="AK276" i="7"/>
  <c r="AK262" i="7"/>
  <c r="AK259" i="7"/>
  <c r="AK251" i="7"/>
  <c r="AK243" i="7"/>
  <c r="AK235" i="7"/>
  <c r="AK87" i="7"/>
  <c r="AK79" i="7"/>
  <c r="AK284" i="7"/>
  <c r="AK260" i="7"/>
  <c r="AK252" i="7"/>
  <c r="AK244" i="7"/>
  <c r="AK236" i="7"/>
  <c r="AK88" i="7"/>
  <c r="AK275" i="7"/>
  <c r="AK253" i="7"/>
  <c r="AK245" i="7"/>
  <c r="AK237" i="7"/>
  <c r="AK152" i="7"/>
  <c r="AK268" i="7"/>
  <c r="AK266" i="7"/>
  <c r="AK265" i="7"/>
  <c r="AK254" i="7"/>
  <c r="AK246" i="7"/>
  <c r="AK238" i="7"/>
  <c r="AK153" i="7"/>
  <c r="AK264" i="7"/>
  <c r="AK261" i="7"/>
  <c r="AK255" i="7"/>
  <c r="AK247" i="7"/>
  <c r="AK239" i="7"/>
  <c r="AK154" i="7"/>
  <c r="AK274" i="7"/>
  <c r="AK270" i="7"/>
  <c r="AK267" i="7"/>
  <c r="AK256" i="7"/>
  <c r="AK248" i="7"/>
  <c r="AK240" i="7"/>
  <c r="AK232" i="7"/>
  <c r="AK84" i="7"/>
  <c r="AK257" i="7"/>
  <c r="AK249" i="7"/>
  <c r="AK241" i="7"/>
  <c r="AK233" i="7"/>
  <c r="AK85" i="7"/>
  <c r="AK258" i="7"/>
  <c r="AK80" i="7"/>
  <c r="AK75" i="7"/>
  <c r="AK67" i="7"/>
  <c r="AK59" i="7"/>
  <c r="AK234" i="7"/>
  <c r="AK76" i="7"/>
  <c r="AK68" i="7"/>
  <c r="AK60" i="7"/>
  <c r="AK52" i="7"/>
  <c r="AK250" i="7"/>
  <c r="AK77" i="7"/>
  <c r="AK69" i="7"/>
  <c r="AK61" i="7"/>
  <c r="AK53" i="7"/>
  <c r="AK45" i="7"/>
  <c r="AK37" i="7"/>
  <c r="AK242" i="7"/>
  <c r="AK83" i="7"/>
  <c r="AK81" i="7"/>
  <c r="AK70" i="7"/>
  <c r="AK62" i="7"/>
  <c r="AK54" i="7"/>
  <c r="AK46" i="7"/>
  <c r="AK71" i="7"/>
  <c r="AK63" i="7"/>
  <c r="AK55" i="7"/>
  <c r="AK47" i="7"/>
  <c r="AK39" i="7"/>
  <c r="AK72" i="7"/>
  <c r="AK64" i="7"/>
  <c r="AK56" i="7"/>
  <c r="AK82" i="7"/>
  <c r="AK78" i="7"/>
  <c r="AK73" i="7"/>
  <c r="AK65" i="7"/>
  <c r="AK57" i="7"/>
  <c r="AK86" i="7"/>
  <c r="AK74" i="7"/>
  <c r="AK66" i="7"/>
  <c r="AK38" i="7"/>
  <c r="AK29" i="7"/>
  <c r="AK41" i="7"/>
  <c r="AK36" i="7"/>
  <c r="AK35" i="7"/>
  <c r="AK30" i="7"/>
  <c r="AK22" i="7"/>
  <c r="AK406" i="7"/>
  <c r="AK48" i="7"/>
  <c r="AK34" i="7"/>
  <c r="AK31" i="7"/>
  <c r="AK23" i="7"/>
  <c r="AK415" i="7"/>
  <c r="AK364" i="7"/>
  <c r="AK51" i="7"/>
  <c r="AK32" i="7"/>
  <c r="AK24" i="7"/>
  <c r="AK42" i="7"/>
  <c r="AK25" i="7"/>
  <c r="AK419" i="7"/>
  <c r="AK382" i="7"/>
  <c r="AK320" i="7"/>
  <c r="AK304" i="7"/>
  <c r="AK50" i="7"/>
  <c r="AK33" i="7"/>
  <c r="AK27" i="7"/>
  <c r="AK424" i="7"/>
  <c r="AK394" i="7"/>
  <c r="AK338" i="7"/>
  <c r="AK308" i="7"/>
  <c r="AK58" i="7"/>
  <c r="AK49" i="7"/>
  <c r="AK44" i="7"/>
  <c r="AK43" i="7"/>
  <c r="AK40" i="7"/>
  <c r="AK28" i="7"/>
  <c r="AK396" i="7"/>
  <c r="AK348" i="7"/>
  <c r="AK350" i="7"/>
  <c r="AK315" i="7"/>
  <c r="AK313" i="7"/>
  <c r="AK299" i="7"/>
  <c r="AK222" i="7"/>
  <c r="AK145" i="7"/>
  <c r="AK124" i="7"/>
  <c r="AK113" i="7"/>
  <c r="AK417" i="7"/>
  <c r="AK310" i="7"/>
  <c r="AK224" i="7"/>
  <c r="AK147" i="7"/>
  <c r="AK125" i="7"/>
  <c r="AK114" i="7"/>
  <c r="AK104" i="7"/>
  <c r="AK397" i="7"/>
  <c r="AK373" i="7"/>
  <c r="AK316" i="7"/>
  <c r="AK306" i="7"/>
  <c r="AK226" i="7"/>
  <c r="AK149" i="7"/>
  <c r="AK127" i="7"/>
  <c r="AK116" i="7"/>
  <c r="AK105" i="7"/>
  <c r="AK89" i="7"/>
  <c r="AK6" i="7"/>
  <c r="AK26" i="7"/>
  <c r="AK422" i="7"/>
  <c r="AK302" i="7"/>
  <c r="AK227" i="7"/>
  <c r="AK151" i="7"/>
  <c r="AK129" i="7"/>
  <c r="AK118" i="7"/>
  <c r="AK106" i="7"/>
  <c r="AK90" i="7"/>
  <c r="AK301" i="7"/>
  <c r="AK228" i="7"/>
  <c r="AK217" i="7"/>
  <c r="AK130" i="7"/>
  <c r="AK120" i="7"/>
  <c r="AK108" i="7"/>
  <c r="AK91" i="7"/>
  <c r="AK12" i="7"/>
  <c r="AK318" i="7"/>
  <c r="AK229" i="7"/>
  <c r="AK218" i="7"/>
  <c r="AK131" i="7"/>
  <c r="AK121" i="7"/>
  <c r="AK110" i="7"/>
  <c r="AK93" i="7"/>
  <c r="AK13" i="7"/>
  <c r="AK392" i="7"/>
  <c r="AK352" i="7"/>
  <c r="AK329" i="7"/>
  <c r="AK231" i="7"/>
  <c r="AK219" i="7"/>
  <c r="AK133" i="7"/>
  <c r="AK122" i="7"/>
  <c r="AK111" i="7"/>
  <c r="AK95" i="7"/>
  <c r="AK15" i="7"/>
  <c r="AK220" i="7"/>
  <c r="AK134" i="7"/>
  <c r="AK123" i="7"/>
  <c r="AK112" i="7"/>
  <c r="AK96" i="7"/>
  <c r="AK351" i="7"/>
  <c r="AK230" i="7"/>
  <c r="AK150" i="7"/>
  <c r="AK115" i="7"/>
  <c r="AK20" i="7"/>
  <c r="AK102" i="7"/>
  <c r="AK21" i="7"/>
  <c r="AK19" i="7"/>
  <c r="AK17" i="7"/>
  <c r="AK7" i="7"/>
  <c r="AK5" i="7"/>
  <c r="AK140" i="7"/>
  <c r="AK100" i="7"/>
  <c r="AK141" i="7"/>
  <c r="AK101" i="7"/>
  <c r="AK8" i="7"/>
  <c r="AK142" i="7"/>
  <c r="AK98" i="7"/>
  <c r="AK97" i="7"/>
  <c r="AK11" i="7"/>
  <c r="AK10" i="7"/>
  <c r="AK143" i="7"/>
  <c r="AK139" i="7"/>
  <c r="AK144" i="7"/>
  <c r="AK135" i="7"/>
  <c r="AK99" i="7"/>
  <c r="AK225" i="7"/>
  <c r="AK137" i="7"/>
  <c r="AK9" i="7"/>
  <c r="AK347" i="7"/>
  <c r="AK146" i="7"/>
  <c r="AK138" i="7"/>
  <c r="AK18" i="7"/>
  <c r="AK391" i="7"/>
  <c r="AK395" i="7"/>
  <c r="AK223" i="7"/>
  <c r="AK136" i="7"/>
  <c r="AK103" i="7"/>
  <c r="AK132" i="7"/>
  <c r="AK423" i="7"/>
  <c r="AK300" i="7"/>
  <c r="AK107" i="7"/>
  <c r="AK314" i="7"/>
  <c r="AK298" i="7"/>
  <c r="AK148" i="7"/>
  <c r="AK109" i="7"/>
  <c r="AK393" i="7"/>
  <c r="AK117" i="7"/>
  <c r="AK128" i="7"/>
  <c r="AK119" i="7"/>
  <c r="AK221" i="7"/>
  <c r="AK14" i="7"/>
  <c r="AK126" i="7"/>
  <c r="AK16" i="7"/>
  <c r="AK92" i="7"/>
  <c r="AK421" i="7"/>
  <c r="AK349" i="7"/>
  <c r="AK312" i="7"/>
  <c r="AK94"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BJ110" i="3" s="1"/>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01" i="3" l="1"/>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8" i="3"/>
  <c r="AN92" i="16" s="1"/>
  <c r="AN100" i="3"/>
  <c r="AN103" i="3"/>
  <c r="AN97" i="16" s="1"/>
  <c r="AN102" i="3"/>
  <c r="AN96" i="16" s="1"/>
  <c r="AN105" i="3"/>
  <c r="AN99" i="16" s="1"/>
  <c r="AN101" i="3"/>
  <c r="AN95" i="16" s="1"/>
  <c r="AN104" i="3"/>
  <c r="AN98" i="16" s="1"/>
  <c r="AN93" i="16"/>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94" i="16"/>
  <c r="AN87" i="16"/>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CK110" i="3"/>
  <c r="CK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CL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O63" i="3" l="1"/>
  <c r="Q61" i="3"/>
  <c r="BK127" i="3"/>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BK36" i="3"/>
  <c r="BK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DJ6" i="3"/>
  <c r="DJ110" i="3" s="1"/>
  <c r="DJ9" i="3" s="1"/>
  <c r="CM6" i="3"/>
  <c r="DI10" i="3" l="1"/>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J101" i="3"/>
  <c r="DJ100" i="3"/>
  <c r="DJ98" i="3"/>
  <c r="DJ105" i="3"/>
  <c r="DJ99" i="3"/>
  <c r="DJ103" i="3"/>
  <c r="DJ102" i="3"/>
  <c r="DJ104"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DJ89" i="3"/>
  <c r="DJ87" i="3"/>
  <c r="DJ92" i="3"/>
  <c r="DJ91" i="3"/>
  <c r="DJ90" i="3"/>
  <c r="DJ96" i="3"/>
  <c r="DJ95" i="3"/>
  <c r="DJ93" i="3"/>
  <c r="DJ94" i="3"/>
  <c r="DJ88"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DI123" i="3"/>
  <c r="AO122" i="3"/>
  <c r="AO23" i="3" s="1"/>
  <c r="AO21" i="16" s="1"/>
  <c r="CH136" i="3"/>
  <c r="DI125" i="3"/>
  <c r="CK116" i="3"/>
  <c r="DI139" i="3"/>
  <c r="CJ112" i="3"/>
  <c r="CJ12" i="3" s="1"/>
  <c r="DI120" i="3"/>
  <c r="DI129" i="3"/>
  <c r="DG127" i="3"/>
  <c r="CH132" i="3"/>
  <c r="CH60" i="3"/>
  <c r="CH58" i="3"/>
  <c r="CH57" i="3"/>
  <c r="CK126" i="3"/>
  <c r="DI138"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DI114" i="3"/>
  <c r="AQ29" i="16"/>
  <c r="CK71" i="3"/>
  <c r="AP121" i="3"/>
  <c r="AP141" i="3"/>
  <c r="DI143" i="3"/>
  <c r="DI118" i="3"/>
  <c r="DI119" i="3"/>
  <c r="DI113" i="3"/>
  <c r="CK141" i="3"/>
  <c r="AP129" i="3"/>
  <c r="AP127" i="3" s="1"/>
  <c r="DI140" i="3"/>
  <c r="AQ66" i="3"/>
  <c r="BM121" i="3"/>
  <c r="AR116" i="3"/>
  <c r="CK139" i="3"/>
  <c r="AP117" i="3"/>
  <c r="AP118" i="3"/>
  <c r="DI121" i="3"/>
  <c r="AR117" i="3"/>
  <c r="AQ114" i="3"/>
  <c r="CK124" i="3"/>
  <c r="AP144" i="3"/>
  <c r="AP120" i="3"/>
  <c r="AQ126" i="3"/>
  <c r="DH123" i="3"/>
  <c r="AR124" i="3"/>
  <c r="AR113" i="3"/>
  <c r="CK128" i="3"/>
  <c r="AP123" i="3"/>
  <c r="DI144" i="3"/>
  <c r="DI141"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DI131"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DI126" i="3"/>
  <c r="DI117" i="3"/>
  <c r="DI128" i="3"/>
  <c r="DI124"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28" i="3"/>
  <c r="DJ42" i="3"/>
  <c r="DJ39" i="3"/>
  <c r="DJ97" i="3"/>
  <c r="DJ33" i="3"/>
  <c r="DJ20" i="3"/>
  <c r="DJ80" i="3"/>
  <c r="DJ45" i="3"/>
  <c r="DJ15" i="3"/>
  <c r="DJ16" i="3" s="1"/>
  <c r="DJ77" i="3"/>
  <c r="DJ72" i="3"/>
  <c r="DJ38" i="3"/>
  <c r="DJ29" i="3"/>
  <c r="DJ40" i="3"/>
  <c r="DJ31" i="3"/>
  <c r="DJ32" i="3" s="1"/>
  <c r="DJ30" i="3"/>
  <c r="DJ73" i="3"/>
  <c r="DJ44" i="3"/>
  <c r="DJ14" i="3"/>
  <c r="DJ35" i="3"/>
  <c r="DJ21" i="3"/>
  <c r="DJ22" i="3" s="1"/>
  <c r="DJ65" i="3"/>
  <c r="DJ70" i="3" s="1"/>
  <c r="DJ75" i="3"/>
  <c r="DJ13" i="3"/>
  <c r="DJ18" i="3"/>
  <c r="DJ76" i="3"/>
  <c r="DJ19" i="3"/>
  <c r="DJ47" i="3"/>
  <c r="DJ48" i="3"/>
  <c r="DJ27" i="3"/>
  <c r="DJ41" i="3"/>
  <c r="DJ43" i="3"/>
  <c r="DJ10" i="3"/>
  <c r="DJ121" i="3" s="1"/>
  <c r="DJ82" i="3"/>
  <c r="DJ86" i="3"/>
  <c r="DJ85" i="3"/>
  <c r="DJ81" i="3"/>
  <c r="DJ83"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I112" i="3" l="1"/>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DI127"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DI137" i="3"/>
  <c r="DI55" i="3" s="1"/>
  <c r="DI132" i="3" s="1"/>
  <c r="BN66" i="3"/>
  <c r="DG133" i="3"/>
  <c r="DG59" i="3"/>
  <c r="DG136" i="3"/>
  <c r="DI115" i="3"/>
  <c r="DI53" i="3" s="1"/>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DI142" i="3"/>
  <c r="DI79" i="3" s="1"/>
  <c r="BL133" i="3"/>
  <c r="BN114" i="3"/>
  <c r="BL57" i="3"/>
  <c r="BL136" i="3"/>
  <c r="BN67" i="3"/>
  <c r="DF134" i="3"/>
  <c r="DF132" i="3"/>
  <c r="DF56" i="3"/>
  <c r="DF60" i="3"/>
  <c r="DF57" i="3"/>
  <c r="DF135" i="3"/>
  <c r="DF59" i="3"/>
  <c r="DF133" i="3"/>
  <c r="DF136" i="3"/>
  <c r="ED12"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DJ66" i="3"/>
  <c r="AS126" i="3"/>
  <c r="DJ68" i="3"/>
  <c r="AS117" i="3"/>
  <c r="DJ67" i="3"/>
  <c r="AS143" i="3"/>
  <c r="X124" i="3"/>
  <c r="AS139" i="3"/>
  <c r="X113" i="3"/>
  <c r="CL131" i="3"/>
  <c r="DJ118" i="3"/>
  <c r="FB70" i="3"/>
  <c r="DI122" i="3"/>
  <c r="DI24" i="3" s="1"/>
  <c r="DJ114" i="3"/>
  <c r="ED13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AQ78" i="3"/>
  <c r="AQ72" i="16" s="1"/>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DI12" i="3"/>
  <c r="DI17"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AQ49" i="16" l="1"/>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DI136" i="3"/>
  <c r="AQ24" i="3"/>
  <c r="AQ22" i="16" s="1"/>
  <c r="AQ25" i="3"/>
  <c r="AQ23" i="16" s="1"/>
  <c r="ED136" i="3"/>
  <c r="DI134" i="3"/>
  <c r="ED36" i="3"/>
  <c r="ED37" i="3"/>
  <c r="DI26" i="3"/>
  <c r="DH36" i="3"/>
  <c r="DH37" i="3"/>
  <c r="AQ37" i="3"/>
  <c r="AQ35" i="16" s="1"/>
  <c r="AQ36" i="3"/>
  <c r="AQ34" i="16" s="1"/>
  <c r="BM37" i="3"/>
  <c r="BM36" i="3"/>
  <c r="CK37" i="3"/>
  <c r="CK36" i="3"/>
  <c r="AR37" i="3"/>
  <c r="AR36" i="3"/>
  <c r="DI37" i="3"/>
  <c r="DI36" i="3"/>
  <c r="EG69" i="3"/>
  <c r="DH60" i="3"/>
  <c r="AP58" i="3"/>
  <c r="AP52" i="16" s="1"/>
  <c r="DH23" i="3"/>
  <c r="AQ60" i="3"/>
  <c r="AQ54" i="16" s="1"/>
  <c r="DI59" i="3"/>
  <c r="DI60" i="3"/>
  <c r="AQ59" i="3"/>
  <c r="AQ53" i="16" s="1"/>
  <c r="AQ132" i="3"/>
  <c r="ED60" i="3"/>
  <c r="AQ133" i="3"/>
  <c r="AQ136" i="3"/>
  <c r="ED57" i="3"/>
  <c r="DI57" i="3"/>
  <c r="BK62" i="3"/>
  <c r="BK61" i="3"/>
  <c r="BK64" i="3"/>
  <c r="AR133" i="3"/>
  <c r="AN62" i="3"/>
  <c r="AN63" i="3"/>
  <c r="AN64" i="3"/>
  <c r="CK51" i="3"/>
  <c r="AP79" i="3"/>
  <c r="AP73" i="16" s="1"/>
  <c r="BM25" i="3"/>
  <c r="U130" i="3"/>
  <c r="U64" i="3" s="1"/>
  <c r="CK133" i="3"/>
  <c r="CK59" i="3"/>
  <c r="CK60" i="3"/>
  <c r="CK134" i="3"/>
  <c r="CK56" i="3"/>
  <c r="AQ56" i="3"/>
  <c r="AQ50" i="16" s="1"/>
  <c r="DI58" i="3"/>
  <c r="ED59" i="3"/>
  <c r="DI133" i="3"/>
  <c r="DI56" i="3"/>
  <c r="DI23" i="3"/>
  <c r="CK49" i="3"/>
  <c r="CK50" i="3"/>
  <c r="CK53" i="3"/>
  <c r="CK52" i="3"/>
  <c r="AQ12" i="3"/>
  <c r="AQ12" i="16" s="1"/>
  <c r="DI25" i="3"/>
  <c r="CL112" i="3"/>
  <c r="CL12" i="3" s="1"/>
  <c r="AR51" i="3"/>
  <c r="AP25" i="3"/>
  <c r="AP23" i="16" s="1"/>
  <c r="AR49" i="3"/>
  <c r="AP24" i="3"/>
  <c r="AP22" i="16" s="1"/>
  <c r="AR53" i="3"/>
  <c r="AP23" i="3"/>
  <c r="AP21" i="16" s="1"/>
  <c r="AR54" i="3"/>
  <c r="X112" i="3"/>
  <c r="X17" i="3" s="1"/>
  <c r="AR52" i="3"/>
  <c r="ED58" i="3"/>
  <c r="ED133" i="3"/>
  <c r="AQ134" i="3"/>
  <c r="AQ58" i="3"/>
  <c r="AQ52" i="16" s="1"/>
  <c r="DI135" i="3"/>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DI54" i="3"/>
  <c r="CK24" i="3"/>
  <c r="AR58" i="3"/>
  <c r="FB127" i="3"/>
  <c r="BM59" i="3"/>
  <c r="BM134" i="3"/>
  <c r="BM56" i="3"/>
  <c r="DI49" i="3"/>
  <c r="CK23" i="3"/>
  <c r="CL122" i="3"/>
  <c r="CL23" i="3" s="1"/>
  <c r="BM60" i="3"/>
  <c r="AR132" i="3"/>
  <c r="CK25" i="3"/>
  <c r="CL137" i="3"/>
  <c r="CL55" i="3" s="1"/>
  <c r="CL59" i="3" s="1"/>
  <c r="BM133" i="3"/>
  <c r="AR25" i="3"/>
  <c r="AR59" i="3"/>
  <c r="BM52" i="3"/>
  <c r="DI51" i="3"/>
  <c r="BM58" i="3"/>
  <c r="AR26" i="3"/>
  <c r="AR57" i="3"/>
  <c r="AR135" i="3"/>
  <c r="DI50" i="3"/>
  <c r="DI52" i="3"/>
  <c r="AR23" i="3"/>
  <c r="AR60" i="3"/>
  <c r="AR134" i="3"/>
  <c r="BM57" i="3"/>
  <c r="BM132" i="3"/>
  <c r="DI78" i="3"/>
  <c r="EE122" i="3"/>
  <c r="EE23" i="3" s="1"/>
  <c r="BN127" i="3"/>
  <c r="BN122" i="3"/>
  <c r="BN25" i="3" s="1"/>
  <c r="BN137" i="3"/>
  <c r="BN55" i="3" s="1"/>
  <c r="BN56" i="3" s="1"/>
  <c r="X142" i="3"/>
  <c r="X78" i="3" s="1"/>
  <c r="CJ61" i="3"/>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EF17" i="3" l="1"/>
  <c r="X51" i="3"/>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DI130" i="3"/>
  <c r="DI63" i="3" s="1"/>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FC79" i="3" l="1"/>
  <c r="FD17" i="3"/>
  <c r="ED62" i="3"/>
  <c r="ED63" i="3"/>
  <c r="DL142" i="3"/>
  <c r="DL79" i="3" s="1"/>
  <c r="FC17" i="3"/>
  <c r="Y79" i="3"/>
  <c r="Y25" i="3"/>
  <c r="Y23" i="3"/>
  <c r="DI64" i="3"/>
  <c r="DI61" i="3"/>
  <c r="DI62"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DM127" i="3" s="1"/>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L78" i="3" l="1"/>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M37" i="3"/>
  <c r="DM36" i="3"/>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27" i="3" s="1"/>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AA12"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EH61" i="3" l="1"/>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CQ36" i="3"/>
  <c r="CQ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EJ78" i="3" l="1"/>
  <c r="FI112" i="3"/>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FI12" i="3"/>
  <c r="BU120" i="3"/>
  <c r="BU123" i="3"/>
  <c r="AW50" i="3"/>
  <c r="AW51" i="3"/>
  <c r="AW54" i="3"/>
  <c r="AW52" i="3"/>
  <c r="AW49" i="3"/>
  <c r="AW53" i="3"/>
  <c r="FI79"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F62"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F63" i="3" l="1"/>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O79" i="3"/>
  <c r="EO78"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FK63" i="3" l="1"/>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AI23"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AI26" i="3"/>
  <c r="ES137" i="3"/>
  <c r="ES55" i="3" s="1"/>
  <c r="ES58" i="3" s="1"/>
  <c r="AI24" i="3"/>
  <c r="CC142" i="3"/>
  <c r="CC79" i="3" s="1"/>
  <c r="AI25" i="3"/>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52" i="3" l="1"/>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EY64" i="3"/>
  <c r="FY78" i="3"/>
  <c r="FY79" i="3"/>
  <c r="FA122" i="3"/>
  <c r="FA142" i="3"/>
  <c r="FA112" i="3"/>
  <c r="FA137" i="3"/>
  <c r="FA55" i="3" s="1"/>
  <c r="FA136" i="3" s="1"/>
  <c r="FY127" i="3"/>
  <c r="FA115" i="3"/>
  <c r="FA127" i="3"/>
  <c r="FY137" i="3"/>
  <c r="FY55" i="3" s="1"/>
  <c r="FY58" i="3" s="1"/>
  <c r="FW130" i="3"/>
  <c r="FY122" i="3"/>
  <c r="FY115" i="3"/>
  <c r="B35" i="6"/>
  <c r="C35" i="6" s="1"/>
  <c r="FY12" i="3" l="1"/>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<sst xmlns="http://schemas.openxmlformats.org/spreadsheetml/2006/main" count="2563" uniqueCount="507">
  <si>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</si>
  <si>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</si>
  <si>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</si>
  <si>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</si>
  <si>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</si>
  <si>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</si>
  <si>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</si>
  <si>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</si>
  <si>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</si>
  <si>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</si>
  <si>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</si>
  <si>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</si>
  <si>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</si>
  <si>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</si>
  <si>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</si>
  <si>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</si>
  <si>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</si>
  <si>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</si>
  <si>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</si>
  <si>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</si>
  <si>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</si>
  <si>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</si>
  <si>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</si>
  <si>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</si>
  <si>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</si>
  <si>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</si>
  <si>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</si>
  <si>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</si>
  <si>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</si>
  <si>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</si>
  <si>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</si>
  <si>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</si>
  <si>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</si>
  <si>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</si>
  <si>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</si>
  <si>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</si>
  <si>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</si>
  <si>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</si>
  <si>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</si>
  <si>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</si>
  <si>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</si>
  <si>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</si>
  <si>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</si>
  <si>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</si>
  <si>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</si>
  <si>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</si>
  <si>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</si>
  <si>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</si>
  <si>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</si>
  <si>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</si>
  <si>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</si>
  <si>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</si>
  <si>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</si>
  <si>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</si>
  <si>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</si>
  <si>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</si>
  <si>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</si>
  <si>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</si>
  <si>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</si>
  <si>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</si>
  <si>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</si>
  <si>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</si>
  <si>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</si>
  <si>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</si>
  <si>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</si>
  <si>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</si>
  <si>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</si>
  <si>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</si>
  <si>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</si>
  <si>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</si>
  <si>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</si>
  <si>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</si>
  <si>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</si>
  <si>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</si>
  <si>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</si>
  <si>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</si>
  <si>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</si>
  <si>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</si>
  <si>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</si>
  <si>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</si>
  <si>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</si>
  <si>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</si>
  <si>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</si>
  <si>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</si>
  <si>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</si>
  <si>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</si>
  <si>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</si>
  <si>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</si>
  <si>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</si>
  <si>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</si>
  <si>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</si>
  <si>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</si>
  <si>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</si>
  <si>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</si>
  <si>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</si>
  <si>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</si>
  <si>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</si>
  <si>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</si>
  <si>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</si>
  <si>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</si>
  <si>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</si>
  <si>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</si>
  <si>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</si>
  <si>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</si>
  <si>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</si>
  <si>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</si>
  <si>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</si>
  <si>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</si>
  <si>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</si>
  <si>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</si>
  <si>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</si>
  <si>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</si>
  <si>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</si>
  <si>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</si>
  <si>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</si>
  <si>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</si>
  <si>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</si>
  <si>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</si>
  <si>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</si>
  <si>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</si>
  <si>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</si>
  <si>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</si>
  <si>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</si>
  <si>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</si>
  <si>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</si>
  <si>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</si>
  <si>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</si>
  <si>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</si>
  <si>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</si>
  <si>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</si>
  <si>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</si>
  <si>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</si>
  <si>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</si>
  <si>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</si>
  <si>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</si>
  <si>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</si>
  <si>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</si>
  <si>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</si>
  <si>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</si>
  <si>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</si>
  <si>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</si>
  <si>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</si>
  <si>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</si>
  <si>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</si>
  <si>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</si>
  <si>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</si>
  <si>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</si>
  <si>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</si>
  <si>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</si>
  <si>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</si>
  <si>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</si>
  <si>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</si>
  <si>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</si>
  <si>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</si>
  <si>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</si>
  <si>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</si>
  <si>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</si>
  <si>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</si>
  <si>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</si>
  <si>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</si>
  <si>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</si>
  <si>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</si>
  <si>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</si>
  <si>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</si>
  <si>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</si>
  <si>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</si>
  <si>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</si>
  <si>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</si>
  <si>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</si>
  <si>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</si>
  <si>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</si>
  <si>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</si>
  <si>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</si>
  <si>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</si>
  <si>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</si>
  <si>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</si>
  <si>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</si>
  <si>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</si>
  <si>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</si>
  <si>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</si>
  <si>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</si>
  <si>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</si>
  <si>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</si>
  <si>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</si>
  <si>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</si>
  <si>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</si>
  <si>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</si>
  <si>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</si>
  <si>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</si>
  <si>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</si>
  <si>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</si>
  <si>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</si>
  <si>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</si>
  <si>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</si>
  <si>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</si>
  <si>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</si>
  <si>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</si>
  <si>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</si>
  <si>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</si>
  <si>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</si>
  <si>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</si>
  <si>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</si>
  <si>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</si>
  <si>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</si>
  <si>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</si>
  <si>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</si>
  <si>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</si>
  <si>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</si>
  <si>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</si>
  <si>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</si>
  <si>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</si>
  <si>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</si>
  <si>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</si>
  <si>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</si>
  <si>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</si>
  <si>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</si>
  <si>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</si>
  <si>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</si>
  <si>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</si>
  <si>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</si>
  <si>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</si>
  <si>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</si>
  <si>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</si>
  <si>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</si>
  <si>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</si>
  <si>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</si>
  <si>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</si>
  <si>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</si>
  <si>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</si>
  <si>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</si>
  <si>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</si>
  <si>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</si>
  <si>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</si>
  <si>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</si>
  <si>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</si>
  <si>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</si>
  <si>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</si>
  <si>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</si>
  <si>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</si>
  <si>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</si>
  <si>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</si>
  <si>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</si>
  <si>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</si>
  <si>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</si>
  <si>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</si>
  <si>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</si>
  <si>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</si>
  <si>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</si>
  <si>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</si>
  <si>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</si>
  <si>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</si>
  <si>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</si>
  <si>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</si>
  <si>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</si>
  <si>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</si>
  <si>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</si>
  <si>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</si>
  <si>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</si>
  <si>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</si>
  <si>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</si>
  <si>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</si>
  <si>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</si>
  <si>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</si>
  <si>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</si>
  <si>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</si>
  <si>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</si>
  <si>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</si>
  <si>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</si>
  <si>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</si>
  <si>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</si>
  <si>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</si>
  <si>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</si>
  <si>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</si>
  <si>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</si>
  <si>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</si>
  <si>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</si>
  <si>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</si>
  <si>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</si>
  <si>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</si>
  <si>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</si>
  <si>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</si>
  <si>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</si>
  <si>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</si>
  <si>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</si>
  <si>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</si>
  <si>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</si>
  <si>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</si>
  <si>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</si>
  <si>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</si>
  <si>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</si>
  <si>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</si>
  <si>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</si>
  <si>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</si>
  <si>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</si>
  <si>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</si>
  <si>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</si>
  <si>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</si>
  <si>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</si>
  <si>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</si>
  <si>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</si>
  <si>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</si>
  <si>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</si>
  <si>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</si>
  <si>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</si>
  <si>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</si>
  <si>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</si>
  <si>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</si>
  <si>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</si>
  <si>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</si>
  <si>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</si>
  <si>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</si>
  <si>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</si>
  <si>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</si>
  <si>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</si>
  <si>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</si>
  <si>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</si>
  <si>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</si>
  <si>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</si>
  <si>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</si>
  <si>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</si>
  <si>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</si>
  <si>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</si>
  <si>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</si>
  <si>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</si>
  <si>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</si>
  <si>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</si>
  <si>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</si>
  <si>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</si>
  <si>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</si>
  <si>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</si>
  <si>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</si>
  <si>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</si>
  <si>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</si>
  <si>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</si>
  <si>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</si>
  <si>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</si>
  <si>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</si>
  <si>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</si>
  <si>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</si>
  <si>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</si>
  <si>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</si>
  <si>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</si>
  <si>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</si>
  <si>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</si>
  <si>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</si>
  <si>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</si>
  <si>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</si>
  <si>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</si>
  <si>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</si>
  <si>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</si>
  <si>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</si>
  <si>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</si>
  <si>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</si>
  <si>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</si>
  <si>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</si>
  <si>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</si>
  <si>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</si>
  <si>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</si>
  <si>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</si>
  <si>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</si>
  <si>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</si>
  <si>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</si>
  <si>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</si>
  <si>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</si>
  <si>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</si>
  <si>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</si>
  <si>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</si>
  <si>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</si>
  <si>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</si>
  <si>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</si>
  <si>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</si>
  <si>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</si>
  <si>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</si>
  <si>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</si>
  <si>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</si>
  <si>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</si>
  <si>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</si>
  <si>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</si>
  <si>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</si>
  <si>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</si>
  <si>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</si>
  <si>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</si>
  <si>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</si>
  <si>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</si>
  <si>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</si>
  <si>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</si>
  <si>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</si>
  <si>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</si>
  <si>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</si>
  <si>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</si>
  <si>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</si>
  <si>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</si>
  <si>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</si>
  <si>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</si>
  <si>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</si>
  <si>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</si>
  <si>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</si>
  <si>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</si>
  <si>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</si>
  <si>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</si>
  <si>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</si>
  <si>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</si>
  <si>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</si>
  <si>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</si>
  <si>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</si>
  <si>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</si>
  <si>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</si>
  <si>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</si>
  <si>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</si>
  <si>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</si>
  <si>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</si>
  <si>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</si>
  <si>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</si>
  <si>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</si>
  <si>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</si>
  <si>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</si>
  <si>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</si>
  <si>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</si>
  <si>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</si>
  <si>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</si>
  <si>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</si>
  <si>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</si>
  <si>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</si>
  <si>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</si>
  <si>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</si>
  <si>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</si>
  <si>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</si>
  <si>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</si>
  <si>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</si>
  <si>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</si>
  <si>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</si>
  <si>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</si>
  <si>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</si>
  <si>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</si>
  <si>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</si>
  <si>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</si>
  <si>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</si>
  <si>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</si>
  <si>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</si>
  <si>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</si>
  <si>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</si>
  <si>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</si>
  <si>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</si>
  <si>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</si>
  <si>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</si>
  <si>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</si>
  <si>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</si>
  <si>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</si>
  <si>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</si>
  <si>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</si>
  <si>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</si>
  <si>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</si>
  <si>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</si>
  <si>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</si>
  <si>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</si>
  <si>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</si>
  <si>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</si>
  <si>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</si>
  <si>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</si>
  <si>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</si>
  <si>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</si>
  <si>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</si>
  <si>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</si>
  <si>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</si>
  <si>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</si>
  <si>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</si>
  <si>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</si>
  <si>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</si>
  <si>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</si>
  <si>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</si>
  <si>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</si>
  <si>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</si>
  <si>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</si>
  <si>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</si>
  <si>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</si>
  <si>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</si>
  <si>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</si>
  <si>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</si>
  <si>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</si>
  <si>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</si>
  <si>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</si>
  <si>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</si>
  <si>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</si>
  <si>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</si>
  <si>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</si>
  <si>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</si>
  <si>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</si>
  <si>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</si>
  <si>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</si>
  <si>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</si>
  <si>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</si>
  <si>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</si>
  <si>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</si>
  <si>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</si>
  <si>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</si>
  <si>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</si>
  <si>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</si>
  <si>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</si>
  <si>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</si>
  <si>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</si>
  <si>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</si>
  <si>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</si>
  <si>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</si>
  <si>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</si>
  <si>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3"/>
  </si>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</sst>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4">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0" fillId="4" borderId="10"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180" fontId="0" fillId="4" borderId="11"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9" fillId="2" borderId="0" xfId="0" applyNumberFormat="1" applyFont="1" applyFill="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14" fontId="19" fillId="0" borderId="0" xfId="0" applyNumberFormat="1" applyFont="1" applyAlignment="1">
      <alignment horizontal="center" vertical="center"/>
    </xf>
    <xf numFmtId="0" fontId="11" fillId="0" borderId="0" xfId="0" applyFont="1" applyAlignment="1">
      <alignment horizontal="center" vertical="center" wrapText="1"/>
    </xf>
    <xf numFmtId="14" fontId="11" fillId="0" borderId="0" xfId="0" applyNumberFormat="1" applyFont="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20" fontId="11" fillId="2" borderId="0" xfId="0" applyNumberFormat="1" applyFont="1" applyFill="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44" t="s">
        <v>130</v>
      </c>
      <c r="B3" s="245"/>
      <c r="C3" s="10"/>
    </row>
    <row r="4" spans="1:181" ht="39.75" customHeight="1" thickBot="1">
      <c r="A4" s="246">
        <v>46027</v>
      </c>
      <c r="B4" s="247"/>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48">
        <f>B5</f>
        <v>46027</v>
      </c>
      <c r="O5" s="249"/>
      <c r="P5" s="249"/>
      <c r="Q5" s="249"/>
      <c r="R5" s="249"/>
      <c r="S5" s="249"/>
      <c r="T5" s="249"/>
      <c r="U5" s="249"/>
      <c r="V5" s="249"/>
      <c r="W5" s="249"/>
      <c r="X5" s="249"/>
      <c r="Y5" s="249"/>
      <c r="Z5" s="249"/>
      <c r="AA5" s="249"/>
      <c r="AB5" s="249"/>
      <c r="AC5" s="249"/>
      <c r="AD5" s="249"/>
      <c r="AE5" s="249"/>
      <c r="AF5" s="249"/>
      <c r="AG5" s="249"/>
      <c r="AH5" s="249"/>
      <c r="AI5" s="249"/>
      <c r="AJ5" s="249"/>
      <c r="AK5" s="250"/>
      <c r="AL5" s="251">
        <f>N5+1</f>
        <v>46028</v>
      </c>
      <c r="AM5" s="239"/>
      <c r="AN5" s="239"/>
      <c r="AO5" s="239"/>
      <c r="AP5" s="239"/>
      <c r="AQ5" s="239"/>
      <c r="AR5" s="239"/>
      <c r="AS5" s="239"/>
      <c r="AT5" s="239"/>
      <c r="AU5" s="239"/>
      <c r="AV5" s="239"/>
      <c r="AW5" s="239"/>
      <c r="AX5" s="239"/>
      <c r="AY5" s="239"/>
      <c r="AZ5" s="239"/>
      <c r="BA5" s="239"/>
      <c r="BB5" s="239"/>
      <c r="BC5" s="239"/>
      <c r="BD5" s="239"/>
      <c r="BE5" s="239"/>
      <c r="BF5" s="239"/>
      <c r="BG5" s="239"/>
      <c r="BH5" s="239"/>
      <c r="BI5" s="240"/>
      <c r="BJ5" s="251">
        <f>AL5+1</f>
        <v>46029</v>
      </c>
      <c r="BK5" s="239"/>
      <c r="BL5" s="239"/>
      <c r="BM5" s="239"/>
      <c r="BN5" s="239"/>
      <c r="BO5" s="239"/>
      <c r="BP5" s="239"/>
      <c r="BQ5" s="239"/>
      <c r="BR5" s="239"/>
      <c r="BS5" s="239"/>
      <c r="BT5" s="239"/>
      <c r="BU5" s="239"/>
      <c r="BV5" s="239"/>
      <c r="BW5" s="239"/>
      <c r="BX5" s="239"/>
      <c r="BY5" s="239"/>
      <c r="BZ5" s="239"/>
      <c r="CA5" s="239"/>
      <c r="CB5" s="239"/>
      <c r="CC5" s="239"/>
      <c r="CD5" s="239"/>
      <c r="CE5" s="239"/>
      <c r="CF5" s="239"/>
      <c r="CG5" s="240"/>
      <c r="CH5" s="238">
        <f>BJ5+1</f>
        <v>46030</v>
      </c>
      <c r="CI5" s="239"/>
      <c r="CJ5" s="239"/>
      <c r="CK5" s="239"/>
      <c r="CL5" s="239"/>
      <c r="CM5" s="239"/>
      <c r="CN5" s="239"/>
      <c r="CO5" s="239"/>
      <c r="CP5" s="239"/>
      <c r="CQ5" s="239"/>
      <c r="CR5" s="239"/>
      <c r="CS5" s="239"/>
      <c r="CT5" s="239"/>
      <c r="CU5" s="239"/>
      <c r="CV5" s="239"/>
      <c r="CW5" s="239"/>
      <c r="CX5" s="239"/>
      <c r="CY5" s="239"/>
      <c r="CZ5" s="239"/>
      <c r="DA5" s="239"/>
      <c r="DB5" s="239"/>
      <c r="DC5" s="239"/>
      <c r="DD5" s="239"/>
      <c r="DE5" s="240"/>
      <c r="DF5" s="251">
        <f>CH5+1</f>
        <v>46031</v>
      </c>
      <c r="DG5" s="239"/>
      <c r="DH5" s="239"/>
      <c r="DI5" s="239"/>
      <c r="DJ5" s="239"/>
      <c r="DK5" s="239"/>
      <c r="DL5" s="239"/>
      <c r="DM5" s="239"/>
      <c r="DN5" s="239"/>
      <c r="DO5" s="239"/>
      <c r="DP5" s="239"/>
      <c r="DQ5" s="239"/>
      <c r="DR5" s="239"/>
      <c r="DS5" s="239"/>
      <c r="DT5" s="239"/>
      <c r="DU5" s="239"/>
      <c r="DV5" s="239"/>
      <c r="DW5" s="239"/>
      <c r="DX5" s="239"/>
      <c r="DY5" s="239"/>
      <c r="DZ5" s="239"/>
      <c r="EA5" s="239"/>
      <c r="EB5" s="239"/>
      <c r="EC5" s="240"/>
      <c r="ED5" s="241">
        <f>DF5+1</f>
        <v>46032</v>
      </c>
      <c r="EE5" s="242"/>
      <c r="EF5" s="242"/>
      <c r="EG5" s="242"/>
      <c r="EH5" s="242"/>
      <c r="EI5" s="242"/>
      <c r="EJ5" s="242"/>
      <c r="EK5" s="242"/>
      <c r="EL5" s="242"/>
      <c r="EM5" s="242"/>
      <c r="EN5" s="242"/>
      <c r="EO5" s="242"/>
      <c r="EP5" s="242"/>
      <c r="EQ5" s="242"/>
      <c r="ER5" s="242"/>
      <c r="ES5" s="242"/>
      <c r="ET5" s="242"/>
      <c r="EU5" s="242"/>
      <c r="EV5" s="242"/>
      <c r="EW5" s="242"/>
      <c r="EX5" s="242"/>
      <c r="EY5" s="242"/>
      <c r="EZ5" s="242"/>
      <c r="FA5" s="243"/>
      <c r="FB5" s="224">
        <f t="shared" ref="FB5" si="0">ED5+1</f>
        <v>46033</v>
      </c>
      <c r="FC5" s="225"/>
      <c r="FD5" s="225"/>
      <c r="FE5" s="225"/>
      <c r="FF5" s="225"/>
      <c r="FG5" s="225"/>
      <c r="FH5" s="225"/>
      <c r="FI5" s="225"/>
      <c r="FJ5" s="225"/>
      <c r="FK5" s="225"/>
      <c r="FL5" s="225"/>
      <c r="FM5" s="225"/>
      <c r="FN5" s="225"/>
      <c r="FO5" s="225"/>
      <c r="FP5" s="225"/>
      <c r="FQ5" s="225"/>
      <c r="FR5" s="225"/>
      <c r="FS5" s="225"/>
      <c r="FT5" s="225"/>
      <c r="FU5" s="225"/>
      <c r="FV5" s="225"/>
      <c r="FW5" s="225"/>
      <c r="FX5" s="225"/>
      <c r="FY5" s="226"/>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29"/>
      <c r="W7" s="230" t="s">
        <v>119</v>
      </c>
      <c r="X7" s="231"/>
      <c r="Y7" s="231"/>
      <c r="Z7" s="232"/>
      <c r="AA7" s="233" t="s">
        <v>120</v>
      </c>
      <c r="AB7" s="233"/>
      <c r="AC7" s="233"/>
      <c r="AD7" s="233"/>
      <c r="AE7" s="234" t="s">
        <v>121</v>
      </c>
      <c r="AF7" s="235"/>
      <c r="AG7" s="235"/>
      <c r="AH7" s="236"/>
      <c r="AI7" s="228" t="s">
        <v>122</v>
      </c>
      <c r="AJ7" s="228"/>
      <c r="AK7" s="237"/>
      <c r="AL7" s="227" t="s">
        <v>122</v>
      </c>
      <c r="AM7" s="228"/>
      <c r="AN7" s="228"/>
      <c r="AO7" s="228"/>
      <c r="AP7" s="228"/>
      <c r="AQ7" s="228"/>
      <c r="AR7" s="228"/>
      <c r="AS7" s="228"/>
      <c r="AT7" s="228"/>
      <c r="AU7" s="230" t="s">
        <v>119</v>
      </c>
      <c r="AV7" s="231"/>
      <c r="AW7" s="231"/>
      <c r="AX7" s="232"/>
      <c r="AY7" s="233" t="s">
        <v>120</v>
      </c>
      <c r="AZ7" s="233"/>
      <c r="BA7" s="233"/>
      <c r="BB7" s="233"/>
      <c r="BC7" s="234" t="s">
        <v>121</v>
      </c>
      <c r="BD7" s="235"/>
      <c r="BE7" s="235"/>
      <c r="BF7" s="236"/>
      <c r="BG7" s="228" t="s">
        <v>122</v>
      </c>
      <c r="BH7" s="228"/>
      <c r="BI7" s="237"/>
      <c r="BJ7" s="227" t="s">
        <v>122</v>
      </c>
      <c r="BK7" s="228"/>
      <c r="BL7" s="228"/>
      <c r="BM7" s="228"/>
      <c r="BN7" s="228"/>
      <c r="BO7" s="228"/>
      <c r="BP7" s="228"/>
      <c r="BQ7" s="228"/>
      <c r="BR7" s="228"/>
      <c r="BS7" s="230" t="s">
        <v>119</v>
      </c>
      <c r="BT7" s="231"/>
      <c r="BU7" s="231"/>
      <c r="BV7" s="232"/>
      <c r="BW7" s="233" t="s">
        <v>120</v>
      </c>
      <c r="BX7" s="233"/>
      <c r="BY7" s="233"/>
      <c r="BZ7" s="233"/>
      <c r="CA7" s="234" t="s">
        <v>121</v>
      </c>
      <c r="CB7" s="235"/>
      <c r="CC7" s="235"/>
      <c r="CD7" s="236"/>
      <c r="CE7" s="228" t="s">
        <v>122</v>
      </c>
      <c r="CF7" s="228"/>
      <c r="CG7" s="237"/>
      <c r="CH7" s="228" t="s">
        <v>122</v>
      </c>
      <c r="CI7" s="228"/>
      <c r="CJ7" s="228"/>
      <c r="CK7" s="228"/>
      <c r="CL7" s="228"/>
      <c r="CM7" s="228"/>
      <c r="CN7" s="228"/>
      <c r="CO7" s="228"/>
      <c r="CP7" s="228"/>
      <c r="CQ7" s="230" t="s">
        <v>119</v>
      </c>
      <c r="CR7" s="231"/>
      <c r="CS7" s="231"/>
      <c r="CT7" s="232"/>
      <c r="CU7" s="233" t="s">
        <v>120</v>
      </c>
      <c r="CV7" s="233"/>
      <c r="CW7" s="233"/>
      <c r="CX7" s="233"/>
      <c r="CY7" s="234" t="s">
        <v>121</v>
      </c>
      <c r="CZ7" s="235"/>
      <c r="DA7" s="235"/>
      <c r="DB7" s="236"/>
      <c r="DC7" s="228" t="s">
        <v>122</v>
      </c>
      <c r="DD7" s="228"/>
      <c r="DE7" s="237"/>
      <c r="DF7" s="227" t="s">
        <v>122</v>
      </c>
      <c r="DG7" s="228"/>
      <c r="DH7" s="228"/>
      <c r="DI7" s="228"/>
      <c r="DJ7" s="228"/>
      <c r="DK7" s="228"/>
      <c r="DL7" s="228"/>
      <c r="DM7" s="228"/>
      <c r="DN7" s="228"/>
      <c r="DO7" s="230" t="s">
        <v>119</v>
      </c>
      <c r="DP7" s="231"/>
      <c r="DQ7" s="231"/>
      <c r="DR7" s="232"/>
      <c r="DS7" s="233" t="s">
        <v>120</v>
      </c>
      <c r="DT7" s="233"/>
      <c r="DU7" s="233"/>
      <c r="DV7" s="233"/>
      <c r="DW7" s="234" t="s">
        <v>121</v>
      </c>
      <c r="DX7" s="235"/>
      <c r="DY7" s="235"/>
      <c r="DZ7" s="236"/>
      <c r="EA7" s="228" t="s">
        <v>122</v>
      </c>
      <c r="EB7" s="228"/>
      <c r="EC7" s="237"/>
      <c r="ED7" s="227" t="s">
        <v>122</v>
      </c>
      <c r="EE7" s="228"/>
      <c r="EF7" s="228"/>
      <c r="EG7" s="228"/>
      <c r="EH7" s="228"/>
      <c r="EI7" s="228"/>
      <c r="EJ7" s="228"/>
      <c r="EK7" s="228"/>
      <c r="EL7" s="228"/>
      <c r="EM7" s="230" t="s">
        <v>119</v>
      </c>
      <c r="EN7" s="231"/>
      <c r="EO7" s="231"/>
      <c r="EP7" s="232"/>
      <c r="EQ7" s="233" t="s">
        <v>120</v>
      </c>
      <c r="ER7" s="233"/>
      <c r="ES7" s="233"/>
      <c r="ET7" s="233"/>
      <c r="EU7" s="234" t="s">
        <v>121</v>
      </c>
      <c r="EV7" s="235"/>
      <c r="EW7" s="235"/>
      <c r="EX7" s="236"/>
      <c r="EY7" s="228" t="s">
        <v>122</v>
      </c>
      <c r="EZ7" s="228"/>
      <c r="FA7" s="237"/>
      <c r="FB7" s="227" t="s">
        <v>122</v>
      </c>
      <c r="FC7" s="228"/>
      <c r="FD7" s="228"/>
      <c r="FE7" s="228"/>
      <c r="FF7" s="228"/>
      <c r="FG7" s="228"/>
      <c r="FH7" s="228"/>
      <c r="FI7" s="228"/>
      <c r="FJ7" s="228"/>
      <c r="FK7" s="230" t="s">
        <v>119</v>
      </c>
      <c r="FL7" s="231"/>
      <c r="FM7" s="231"/>
      <c r="FN7" s="232"/>
      <c r="FO7" s="233" t="s">
        <v>120</v>
      </c>
      <c r="FP7" s="233"/>
      <c r="FQ7" s="233"/>
      <c r="FR7" s="233"/>
      <c r="FS7" s="234" t="s">
        <v>121</v>
      </c>
      <c r="FT7" s="235"/>
      <c r="FU7" s="235"/>
      <c r="FV7" s="236"/>
      <c r="FW7" s="228" t="s">
        <v>122</v>
      </c>
      <c r="FX7" s="228"/>
      <c r="FY7" s="237"/>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1" t="str">
        <f ca="1">IF(COUNTIF(空き状況確認テーブル!W9:Z9,"×")&lt;&gt;0,"×",IF(COUNTIF(空き状況確認テーブル!W9:Z9,"△")&lt;&gt;0,"△",IF(COUNTIF(空き状況確認テーブル!W9:Z9,"△")&lt;&gt;0,"△","〇")))</f>
        <v>△</v>
      </c>
      <c r="X9" s="221"/>
      <c r="Y9" s="221"/>
      <c r="Z9" s="221"/>
      <c r="AA9" s="221" t="str">
        <f ca="1">IF(COUNTIF(空き状況確認テーブル!AA9:AD9,"×")&lt;&gt;0,"×",IF(COUNTIF(空き状況確認テーブル!AA9:AD9,"△")&lt;&gt;0,"△",IF(COUNTIF(空き状況確認テーブル!AA9:AD9,"△")&lt;&gt;0,"△","〇")))</f>
        <v>△</v>
      </c>
      <c r="AB9" s="221"/>
      <c r="AC9" s="221"/>
      <c r="AD9" s="221"/>
      <c r="AE9" s="221" t="str">
        <f ca="1">IF(COUNTIF(空き状況確認テーブル!AE9:AH9,"×")&lt;&gt;0,"×",IF(COUNTIF(空き状況確認テーブル!AE9:AH9,"△")&lt;&gt;0,"△",IF(COUNTIF(空き状況確認テーブル!AE9:AH9,"△")&lt;&gt;0,"△","〇")))</f>
        <v>△</v>
      </c>
      <c r="AF9" s="221"/>
      <c r="AG9" s="221"/>
      <c r="AH9" s="221"/>
      <c r="AI9" s="217" t="str">
        <f ca="1">IF(COUNTIF(空き状況確認テーブル!AI9:AK9,"×")&lt;&gt;0,"×",IF(COUNTIF(空き状況確認テーブル!AI9:AK9,"△")&lt;&gt;0,"△",IF(COUNTIF(空き状況確認テーブル!AI9:AK9,"△")&lt;&gt;0,"△","〇")))</f>
        <v>△</v>
      </c>
      <c r="AJ9" s="218"/>
      <c r="AK9" s="220"/>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1" t="str">
        <f ca="1">IF(COUNTIF(空き状況確認テーブル!AU9:AX9,"×")&lt;&gt;0,"×",IF(COUNTIF(空き状況確認テーブル!AU9:AX9,"△")&lt;&gt;0,"△",IF(COUNTIF(空き状況確認テーブル!AU9:AX9,"△")&lt;&gt;0,"△","〇")))</f>
        <v>△</v>
      </c>
      <c r="AV9" s="221"/>
      <c r="AW9" s="221"/>
      <c r="AX9" s="221"/>
      <c r="AY9" s="221" t="str">
        <f ca="1">IF(COUNTIF(空き状況確認テーブル!AY9:BB9,"×")&lt;&gt;0,"×",IF(COUNTIF(空き状況確認テーブル!AY9:BB9,"△")&lt;&gt;0,"△",IF(COUNTIF(空き状況確認テーブル!AY9:BB9,"△")&lt;&gt;0,"△","〇")))</f>
        <v>△</v>
      </c>
      <c r="AZ9" s="221"/>
      <c r="BA9" s="221"/>
      <c r="BB9" s="221"/>
      <c r="BC9" s="221" t="str">
        <f ca="1">IF(COUNTIF(空き状況確認テーブル!BC9:BF9,"×")&lt;&gt;0,"×",IF(COUNTIF(空き状況確認テーブル!BC9:BF9,"△")&lt;&gt;0,"△",IF(COUNTIF(空き状況確認テーブル!BC9:BF9,"△")&lt;&gt;0,"△","〇")))</f>
        <v>△</v>
      </c>
      <c r="BD9" s="221"/>
      <c r="BE9" s="221"/>
      <c r="BF9" s="221"/>
      <c r="BG9" s="217" t="str">
        <f ca="1">IF(COUNTIF(空き状況確認テーブル!BG9:BI9,"×")&lt;&gt;0,"×",IF(COUNTIF(空き状況確認テーブル!BG9:BI9,"△")&lt;&gt;0,"△",IF(COUNTIF(空き状況確認テーブル!BG9:BI9,"△")&lt;&gt;0,"△","〇")))</f>
        <v>△</v>
      </c>
      <c r="BH9" s="218"/>
      <c r="BI9" s="220"/>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1" t="str">
        <f ca="1">IF(COUNTIF(空き状況確認テーブル!BS9:BV9,"×")&lt;&gt;0,"×",IF(COUNTIF(空き状況確認テーブル!BS9:BV9,"△")&lt;&gt;0,"△",IF(COUNTIF(空き状況確認テーブル!BS9:BV9,"△")&lt;&gt;0,"△","〇")))</f>
        <v>△</v>
      </c>
      <c r="BT9" s="221"/>
      <c r="BU9" s="221"/>
      <c r="BV9" s="221"/>
      <c r="BW9" s="221" t="str">
        <f ca="1">IF(COUNTIF(空き状況確認テーブル!BW9:BZ9,"×")&lt;&gt;0,"×",IF(COUNTIF(空き状況確認テーブル!BW9:BZ9,"△")&lt;&gt;0,"△",IF(COUNTIF(空き状況確認テーブル!BW9:BZ9,"△")&lt;&gt;0,"△","〇")))</f>
        <v>△</v>
      </c>
      <c r="BX9" s="221"/>
      <c r="BY9" s="221"/>
      <c r="BZ9" s="221"/>
      <c r="CA9" s="221" t="str">
        <f ca="1">IF(COUNTIF(空き状況確認テーブル!CA9:CD9,"×")&lt;&gt;0,"×",IF(COUNTIF(空き状況確認テーブル!CA9:CD9,"△")&lt;&gt;0,"△",IF(COUNTIF(空き状況確認テーブル!CA9:CD9,"△")&lt;&gt;0,"△","〇")))</f>
        <v>△</v>
      </c>
      <c r="CB9" s="221"/>
      <c r="CC9" s="221"/>
      <c r="CD9" s="221"/>
      <c r="CE9" s="217" t="str">
        <f ca="1">IF(COUNTIF(空き状況確認テーブル!CE9:CG9,"×")&lt;&gt;0,"×",IF(COUNTIF(空き状況確認テーブル!CE9:CG9,"△")&lt;&gt;0,"△",IF(COUNTIF(空き状況確認テーブル!CE9:CG9,"△")&lt;&gt;0,"△","〇")))</f>
        <v>△</v>
      </c>
      <c r="CF9" s="218"/>
      <c r="CG9" s="220"/>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1" t="str">
        <f ca="1">IF(COUNTIF(空き状況確認テーブル!CQ9:CT9,"×")&lt;&gt;0,"×",IF(COUNTIF(空き状況確認テーブル!CQ9:CT9,"△")&lt;&gt;0,"△",IF(COUNTIF(空き状況確認テーブル!CQ9:CT9,"△")&lt;&gt;0,"△","〇")))</f>
        <v>△</v>
      </c>
      <c r="CR9" s="221"/>
      <c r="CS9" s="221"/>
      <c r="CT9" s="221"/>
      <c r="CU9" s="221" t="str">
        <f ca="1">IF(COUNTIF(空き状況確認テーブル!CU9:CX9,"×")&lt;&gt;0,"×",IF(COUNTIF(空き状況確認テーブル!CU9:CX9,"△")&lt;&gt;0,"△",IF(COUNTIF(空き状況確認テーブル!CU9:CX9,"△")&lt;&gt;0,"△","〇")))</f>
        <v>△</v>
      </c>
      <c r="CV9" s="221"/>
      <c r="CW9" s="221"/>
      <c r="CX9" s="221"/>
      <c r="CY9" s="221" t="str">
        <f ca="1">IF(COUNTIF(空き状況確認テーブル!CY9:DB9,"×")&lt;&gt;0,"×",IF(COUNTIF(空き状況確認テーブル!CY9:DB9,"△")&lt;&gt;0,"△",IF(COUNTIF(空き状況確認テーブル!CY9:DB9,"△")&lt;&gt;0,"△","〇")))</f>
        <v>△</v>
      </c>
      <c r="CZ9" s="221"/>
      <c r="DA9" s="221"/>
      <c r="DB9" s="221"/>
      <c r="DC9" s="217" t="str">
        <f ca="1">IF(COUNTIF(空き状況確認テーブル!DC9:DE9,"×")&lt;&gt;0,"×",IF(COUNTIF(空き状況確認テーブル!DC9:DE9,"△")&lt;&gt;0,"△",IF(COUNTIF(空き状況確認テーブル!DC9:DE9,"△")&lt;&gt;0,"△","〇")))</f>
        <v>△</v>
      </c>
      <c r="DD9" s="218"/>
      <c r="DE9" s="220"/>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1" t="str">
        <f ca="1">IF(COUNTIF(空き状況確認テーブル!DO9:DR9,"×")&lt;&gt;0,"×",IF(COUNTIF(空き状況確認テーブル!DO9:DR9,"△")&lt;&gt;0,"△",IF(COUNTIF(空き状況確認テーブル!DO9:DR9,"△")&lt;&gt;0,"△","〇")))</f>
        <v>△</v>
      </c>
      <c r="DP9" s="221"/>
      <c r="DQ9" s="221"/>
      <c r="DR9" s="221"/>
      <c r="DS9" s="221" t="str">
        <f ca="1">IF(COUNTIF(空き状況確認テーブル!DS9:DV9,"×")&lt;&gt;0,"×",IF(COUNTIF(空き状況確認テーブル!DS9:DV9,"△")&lt;&gt;0,"△",IF(COUNTIF(空き状況確認テーブル!DS9:DV9,"△")&lt;&gt;0,"△","〇")))</f>
        <v>△</v>
      </c>
      <c r="DT9" s="221"/>
      <c r="DU9" s="221"/>
      <c r="DV9" s="221"/>
      <c r="DW9" s="221" t="str">
        <f ca="1">IF(COUNTIF(空き状況確認テーブル!DW9:DZ9,"×")&lt;&gt;0,"×",IF(COUNTIF(空き状況確認テーブル!DW9:DZ9,"△")&lt;&gt;0,"△",IF(COUNTIF(空き状況確認テーブル!DW9:DZ9,"△")&lt;&gt;0,"△","〇")))</f>
        <v>△</v>
      </c>
      <c r="DX9" s="221"/>
      <c r="DY9" s="221"/>
      <c r="DZ9" s="221"/>
      <c r="EA9" s="217" t="str">
        <f ca="1">IF(COUNTIF(空き状況確認テーブル!EA9:EC9,"×")&lt;&gt;0,"×",IF(COUNTIF(空き状況確認テーブル!EA9:EC9,"△")&lt;&gt;0,"△",IF(COUNTIF(空き状況確認テーブル!EA9:EC9,"△")&lt;&gt;0,"△","〇")))</f>
        <v>△</v>
      </c>
      <c r="EB9" s="218"/>
      <c r="EC9" s="220"/>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1" t="str">
        <f ca="1">IF(COUNTIF(空き状況確認テーブル!EM9:EP9,"×")&lt;&gt;0,"×",IF(COUNTIF(空き状況確認テーブル!EM9:EP9,"△")&lt;&gt;0,"△",IF(COUNTIF(空き状況確認テーブル!EM9:EP9,"△")&lt;&gt;0,"△","〇")))</f>
        <v>×</v>
      </c>
      <c r="EN9" s="221"/>
      <c r="EO9" s="221"/>
      <c r="EP9" s="221"/>
      <c r="EQ9" s="221" t="str">
        <f ca="1">IF(COUNTIF(空き状況確認テーブル!EQ9:ET9,"×")&lt;&gt;0,"×",IF(COUNTIF(空き状況確認テーブル!EQ9:ET9,"△")&lt;&gt;0,"△",IF(COUNTIF(空き状況確認テーブル!EQ9:ET9,"△")&lt;&gt;0,"△","〇")))</f>
        <v>×</v>
      </c>
      <c r="ER9" s="221"/>
      <c r="ES9" s="221"/>
      <c r="ET9" s="221"/>
      <c r="EU9" s="221" t="str">
        <f ca="1">IF(COUNTIF(空き状況確認テーブル!EU9:EX9,"×")&lt;&gt;0,"×",IF(COUNTIF(空き状況確認テーブル!EU9:EX9,"△")&lt;&gt;0,"△",IF(COUNTIF(空き状況確認テーブル!EU9:EX9,"△")&lt;&gt;0,"△","〇")))</f>
        <v>×</v>
      </c>
      <c r="EV9" s="221"/>
      <c r="EW9" s="221"/>
      <c r="EX9" s="221"/>
      <c r="EY9" s="217" t="str">
        <f ca="1">IF(COUNTIF(空き状況確認テーブル!EY9:FA9,"×")&lt;&gt;0,"×",IF(COUNTIF(空き状況確認テーブル!EY9:FA9,"△")&lt;&gt;0,"△",IF(COUNTIF(空き状況確認テーブル!EY9:FA9,"△")&lt;&gt;0,"△","〇")))</f>
        <v>×</v>
      </c>
      <c r="EZ9" s="218"/>
      <c r="FA9" s="220"/>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1" t="str">
        <f ca="1">IF(COUNTIF(空き状況確認テーブル!FK9:FN9,"×")&lt;&gt;0,"×",IF(COUNTIF(空き状況確認テーブル!FK9:FN9,"△")&lt;&gt;0,"△",IF(COUNTIF(空き状況確認テーブル!FK9:FN9,"△")&lt;&gt;0,"△","〇")))</f>
        <v>×</v>
      </c>
      <c r="FL9" s="221"/>
      <c r="FM9" s="221"/>
      <c r="FN9" s="221"/>
      <c r="FO9" s="221" t="str">
        <f ca="1">IF(COUNTIF(空き状況確認テーブル!FO9:FR9,"×")&lt;&gt;0,"×",IF(COUNTIF(空き状況確認テーブル!FO9:FR9,"△")&lt;&gt;0,"△",IF(COUNTIF(空き状況確認テーブル!FO9:FR9,"△")&lt;&gt;0,"△","〇")))</f>
        <v>×</v>
      </c>
      <c r="FP9" s="221"/>
      <c r="FQ9" s="221"/>
      <c r="FR9" s="221"/>
      <c r="FS9" s="221" t="str">
        <f ca="1">IF(COUNTIF(空き状況確認テーブル!FS9:FV9,"×")&lt;&gt;0,"×",IF(COUNTIF(空き状況確認テーブル!FS9:FV9,"△")&lt;&gt;0,"△",IF(COUNTIF(空き状況確認テーブル!FS9:FV9,"△")&lt;&gt;0,"△","〇")))</f>
        <v>×</v>
      </c>
      <c r="FT9" s="221"/>
      <c r="FU9" s="221"/>
      <c r="FV9" s="221"/>
      <c r="FW9" s="217" t="str">
        <f ca="1">IF(COUNTIF(空き状況確認テーブル!FW9:FY9,"×")&lt;&gt;0,"×",IF(COUNTIF(空き状況確認テーブル!FW9:FY9,"△")&lt;&gt;0,"△",IF(COUNTIF(空き状況確認テーブル!FW9:FY9,"△")&lt;&gt;0,"△","〇")))</f>
        <v>×</v>
      </c>
      <c r="FX9" s="218"/>
      <c r="FY9" s="220"/>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1" t="str">
        <f ca="1">IF(COUNTIF(空き状況確認テーブル!W10:Z10,"×")&lt;&gt;0,"×",IF(COUNTIF(空き状況確認テーブル!W10:Z10,"△")&lt;&gt;0,"△",IF(COUNTIF(空き状況確認テーブル!W10:Z10,"△")&lt;&gt;0,"△","〇")))</f>
        <v>△</v>
      </c>
      <c r="X10" s="221"/>
      <c r="Y10" s="221"/>
      <c r="Z10" s="221"/>
      <c r="AA10" s="221" t="str">
        <f ca="1">IF(COUNTIF(空き状況確認テーブル!AA10:AD10,"×")&lt;&gt;0,"×",IF(COUNTIF(空き状況確認テーブル!AA10:AD10,"△")&lt;&gt;0,"△",IF(COUNTIF(空き状況確認テーブル!AA10:AD10,"△")&lt;&gt;0,"△","〇")))</f>
        <v>△</v>
      </c>
      <c r="AB10" s="221"/>
      <c r="AC10" s="221"/>
      <c r="AD10" s="221"/>
      <c r="AE10" s="221" t="str">
        <f ca="1">IF(COUNTIF(空き状況確認テーブル!AE10:AH10,"×")&lt;&gt;0,"×",IF(COUNTIF(空き状況確認テーブル!AE10:AH10,"△")&lt;&gt;0,"△",IF(COUNTIF(空き状況確認テーブル!AE10:AH10,"△")&lt;&gt;0,"△","〇")))</f>
        <v>△</v>
      </c>
      <c r="AF10" s="221"/>
      <c r="AG10" s="221"/>
      <c r="AH10" s="221"/>
      <c r="AI10" s="217" t="str">
        <f ca="1">IF(COUNTIF(空き状況確認テーブル!AI10:AK10,"×")&lt;&gt;0,"×",IF(COUNTIF(空き状況確認テーブル!AI10:AK10,"△")&lt;&gt;0,"△",IF(COUNTIF(空き状況確認テーブル!AI10:AK10,"△")&lt;&gt;0,"△","〇")))</f>
        <v>△</v>
      </c>
      <c r="AJ10" s="218"/>
      <c r="AK10" s="220"/>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1" t="str">
        <f ca="1">IF(COUNTIF(空き状況確認テーブル!AU10:AX10,"×")&lt;&gt;0,"×",IF(COUNTIF(空き状況確認テーブル!AU10:AX10,"△")&lt;&gt;0,"△",IF(COUNTIF(空き状況確認テーブル!AU10:AX10,"△")&lt;&gt;0,"△","〇")))</f>
        <v>△</v>
      </c>
      <c r="AV10" s="221"/>
      <c r="AW10" s="221"/>
      <c r="AX10" s="221"/>
      <c r="AY10" s="221" t="str">
        <f ca="1">IF(COUNTIF(空き状況確認テーブル!AY10:BB10,"×")&lt;&gt;0,"×",IF(COUNTIF(空き状況確認テーブル!AY10:BB10,"△")&lt;&gt;0,"△",IF(COUNTIF(空き状況確認テーブル!AY10:BB10,"△")&lt;&gt;0,"△","〇")))</f>
        <v>△</v>
      </c>
      <c r="AZ10" s="221"/>
      <c r="BA10" s="221"/>
      <c r="BB10" s="221"/>
      <c r="BC10" s="221" t="str">
        <f ca="1">IF(COUNTIF(空き状況確認テーブル!BC10:BF10,"×")&lt;&gt;0,"×",IF(COUNTIF(空き状況確認テーブル!BC10:BF10,"△")&lt;&gt;0,"△",IF(COUNTIF(空き状況確認テーブル!BC10:BF10,"△")&lt;&gt;0,"△","〇")))</f>
        <v>△</v>
      </c>
      <c r="BD10" s="221"/>
      <c r="BE10" s="221"/>
      <c r="BF10" s="221"/>
      <c r="BG10" s="217" t="str">
        <f ca="1">IF(COUNTIF(空き状況確認テーブル!BG10:BI10,"×")&lt;&gt;0,"×",IF(COUNTIF(空き状況確認テーブル!BG10:BI10,"△")&lt;&gt;0,"△",IF(COUNTIF(空き状況確認テーブル!BG10:BI10,"△")&lt;&gt;0,"△","〇")))</f>
        <v>△</v>
      </c>
      <c r="BH10" s="218"/>
      <c r="BI10" s="220"/>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1" t="str">
        <f ca="1">IF(COUNTIF(空き状況確認テーブル!BS10:BV10,"×")&lt;&gt;0,"×",IF(COUNTIF(空き状況確認テーブル!BS10:BV10,"△")&lt;&gt;0,"△",IF(COUNTIF(空き状況確認テーブル!BS10:BV10,"△")&lt;&gt;0,"△","〇")))</f>
        <v>△</v>
      </c>
      <c r="BT10" s="221"/>
      <c r="BU10" s="221"/>
      <c r="BV10" s="221"/>
      <c r="BW10" s="221" t="str">
        <f ca="1">IF(COUNTIF(空き状況確認テーブル!BW10:BZ10,"×")&lt;&gt;0,"×",IF(COUNTIF(空き状況確認テーブル!BW10:BZ10,"△")&lt;&gt;0,"△",IF(COUNTIF(空き状況確認テーブル!BW10:BZ10,"△")&lt;&gt;0,"△","〇")))</f>
        <v>△</v>
      </c>
      <c r="BX10" s="221"/>
      <c r="BY10" s="221"/>
      <c r="BZ10" s="221"/>
      <c r="CA10" s="221" t="str">
        <f ca="1">IF(COUNTIF(空き状況確認テーブル!CA10:CD10,"×")&lt;&gt;0,"×",IF(COUNTIF(空き状況確認テーブル!CA10:CD10,"△")&lt;&gt;0,"△",IF(COUNTIF(空き状況確認テーブル!CA10:CD10,"△")&lt;&gt;0,"△","〇")))</f>
        <v>△</v>
      </c>
      <c r="CB10" s="221"/>
      <c r="CC10" s="221"/>
      <c r="CD10" s="221"/>
      <c r="CE10" s="217" t="str">
        <f ca="1">IF(COUNTIF(空き状況確認テーブル!CE10:CG10,"×")&lt;&gt;0,"×",IF(COUNTIF(空き状況確認テーブル!CE10:CG10,"△")&lt;&gt;0,"△",IF(COUNTIF(空き状況確認テーブル!CE10:CG10,"△")&lt;&gt;0,"△","〇")))</f>
        <v>△</v>
      </c>
      <c r="CF10" s="218"/>
      <c r="CG10" s="220"/>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1" t="str">
        <f ca="1">IF(COUNTIF(空き状況確認テーブル!CQ10:CT10,"×")&lt;&gt;0,"×",IF(COUNTIF(空き状況確認テーブル!CQ10:CT10,"△")&lt;&gt;0,"△",IF(COUNTIF(空き状況確認テーブル!CQ10:CT10,"△")&lt;&gt;0,"△","〇")))</f>
        <v>△</v>
      </c>
      <c r="CR10" s="221"/>
      <c r="CS10" s="221"/>
      <c r="CT10" s="221"/>
      <c r="CU10" s="221" t="str">
        <f ca="1">IF(COUNTIF(空き状況確認テーブル!CU10:CX10,"×")&lt;&gt;0,"×",IF(COUNTIF(空き状況確認テーブル!CU10:CX10,"△")&lt;&gt;0,"△",IF(COUNTIF(空き状況確認テーブル!CU10:CX10,"△")&lt;&gt;0,"△","〇")))</f>
        <v>△</v>
      </c>
      <c r="CV10" s="221"/>
      <c r="CW10" s="221"/>
      <c r="CX10" s="221"/>
      <c r="CY10" s="221" t="str">
        <f ca="1">IF(COUNTIF(空き状況確認テーブル!CY10:DB10,"×")&lt;&gt;0,"×",IF(COUNTIF(空き状況確認テーブル!CY10:DB10,"△")&lt;&gt;0,"△",IF(COUNTIF(空き状況確認テーブル!CY10:DB10,"△")&lt;&gt;0,"△","〇")))</f>
        <v>△</v>
      </c>
      <c r="CZ10" s="221"/>
      <c r="DA10" s="221"/>
      <c r="DB10" s="221"/>
      <c r="DC10" s="217" t="str">
        <f ca="1">IF(COUNTIF(空き状況確認テーブル!DC10:DE10,"×")&lt;&gt;0,"×",IF(COUNTIF(空き状況確認テーブル!DC10:DE10,"△")&lt;&gt;0,"△",IF(COUNTIF(空き状況確認テーブル!DC10:DE10,"△")&lt;&gt;0,"△","〇")))</f>
        <v>△</v>
      </c>
      <c r="DD10" s="218"/>
      <c r="DE10" s="220"/>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1" t="str">
        <f ca="1">IF(COUNTIF(空き状況確認テーブル!DO10:DR10,"×")&lt;&gt;0,"×",IF(COUNTIF(空き状況確認テーブル!DO10:DR10,"△")&lt;&gt;0,"△",IF(COUNTIF(空き状況確認テーブル!DO10:DR10,"△")&lt;&gt;0,"△","〇")))</f>
        <v>△</v>
      </c>
      <c r="DP10" s="221"/>
      <c r="DQ10" s="221"/>
      <c r="DR10" s="221"/>
      <c r="DS10" s="221" t="str">
        <f ca="1">IF(COUNTIF(空き状況確認テーブル!DS10:DV10,"×")&lt;&gt;0,"×",IF(COUNTIF(空き状況確認テーブル!DS10:DV10,"△")&lt;&gt;0,"△",IF(COUNTIF(空き状況確認テーブル!DS10:DV10,"△")&lt;&gt;0,"△","〇")))</f>
        <v>△</v>
      </c>
      <c r="DT10" s="221"/>
      <c r="DU10" s="221"/>
      <c r="DV10" s="221"/>
      <c r="DW10" s="221" t="str">
        <f ca="1">IF(COUNTIF(空き状況確認テーブル!DW10:DZ10,"×")&lt;&gt;0,"×",IF(COUNTIF(空き状況確認テーブル!DW10:DZ10,"△")&lt;&gt;0,"△",IF(COUNTIF(空き状況確認テーブル!DW10:DZ10,"△")&lt;&gt;0,"△","〇")))</f>
        <v>△</v>
      </c>
      <c r="DX10" s="221"/>
      <c r="DY10" s="221"/>
      <c r="DZ10" s="221"/>
      <c r="EA10" s="217" t="str">
        <f ca="1">IF(COUNTIF(空き状況確認テーブル!EA10:EC10,"×")&lt;&gt;0,"×",IF(COUNTIF(空き状況確認テーブル!EA10:EC10,"△")&lt;&gt;0,"△",IF(COUNTIF(空き状況確認テーブル!EA10:EC10,"△")&lt;&gt;0,"△","〇")))</f>
        <v>△</v>
      </c>
      <c r="EB10" s="218"/>
      <c r="EC10" s="220"/>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1" t="str">
        <f ca="1">IF(COUNTIF(空き状況確認テーブル!EM10:EP10,"×")&lt;&gt;0,"×",IF(COUNTIF(空き状況確認テーブル!EM10:EP10,"△")&lt;&gt;0,"△",IF(COUNTIF(空き状況確認テーブル!EM10:EP10,"△")&lt;&gt;0,"△","〇")))</f>
        <v>×</v>
      </c>
      <c r="EN10" s="221"/>
      <c r="EO10" s="221"/>
      <c r="EP10" s="221"/>
      <c r="EQ10" s="221" t="str">
        <f ca="1">IF(COUNTIF(空き状況確認テーブル!EQ10:ET10,"×")&lt;&gt;0,"×",IF(COUNTIF(空き状況確認テーブル!EQ10:ET10,"△")&lt;&gt;0,"△",IF(COUNTIF(空き状況確認テーブル!EQ10:ET10,"△")&lt;&gt;0,"△","〇")))</f>
        <v>×</v>
      </c>
      <c r="ER10" s="221"/>
      <c r="ES10" s="221"/>
      <c r="ET10" s="221"/>
      <c r="EU10" s="221" t="str">
        <f ca="1">IF(COUNTIF(空き状況確認テーブル!EU10:EX10,"×")&lt;&gt;0,"×",IF(COUNTIF(空き状況確認テーブル!EU10:EX10,"△")&lt;&gt;0,"△",IF(COUNTIF(空き状況確認テーブル!EU10:EX10,"△")&lt;&gt;0,"△","〇")))</f>
        <v>×</v>
      </c>
      <c r="EV10" s="221"/>
      <c r="EW10" s="221"/>
      <c r="EX10" s="221"/>
      <c r="EY10" s="217" t="str">
        <f ca="1">IF(COUNTIF(空き状況確認テーブル!EY10:FA10,"×")&lt;&gt;0,"×",IF(COUNTIF(空き状況確認テーブル!EY10:FA10,"△")&lt;&gt;0,"△",IF(COUNTIF(空き状況確認テーブル!EY10:FA10,"△")&lt;&gt;0,"△","〇")))</f>
        <v>×</v>
      </c>
      <c r="EZ10" s="218"/>
      <c r="FA10" s="220"/>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1" t="str">
        <f ca="1">IF(COUNTIF(空き状況確認テーブル!FK10:FN10,"×")&lt;&gt;0,"×",IF(COUNTIF(空き状況確認テーブル!FK10:FN10,"△")&lt;&gt;0,"△",IF(COUNTIF(空き状況確認テーブル!FK10:FN10,"△")&lt;&gt;0,"△","〇")))</f>
        <v>×</v>
      </c>
      <c r="FL10" s="221"/>
      <c r="FM10" s="221"/>
      <c r="FN10" s="221"/>
      <c r="FO10" s="221" t="str">
        <f ca="1">IF(COUNTIF(空き状況確認テーブル!FO10:FR10,"×")&lt;&gt;0,"×",IF(COUNTIF(空き状況確認テーブル!FO10:FR10,"△")&lt;&gt;0,"△",IF(COUNTIF(空き状況確認テーブル!FO10:FR10,"△")&lt;&gt;0,"△","〇")))</f>
        <v>×</v>
      </c>
      <c r="FP10" s="221"/>
      <c r="FQ10" s="221"/>
      <c r="FR10" s="221"/>
      <c r="FS10" s="221" t="str">
        <f ca="1">IF(COUNTIF(空き状況確認テーブル!FS10:FV10,"×")&lt;&gt;0,"×",IF(COUNTIF(空き状況確認テーブル!FS10:FV10,"△")&lt;&gt;0,"△",IF(COUNTIF(空き状況確認テーブル!FS10:FV10,"△")&lt;&gt;0,"△","〇")))</f>
        <v>×</v>
      </c>
      <c r="FT10" s="221"/>
      <c r="FU10" s="221"/>
      <c r="FV10" s="221"/>
      <c r="FW10" s="217" t="str">
        <f ca="1">IF(COUNTIF(空き状況確認テーブル!FW10:FY10,"×")&lt;&gt;0,"×",IF(COUNTIF(空き状況確認テーブル!FW10:FY10,"△")&lt;&gt;0,"△",IF(COUNTIF(空き状況確認テーブル!FW10:FY10,"△")&lt;&gt;0,"△","〇")))</f>
        <v>×</v>
      </c>
      <c r="FX10" s="218"/>
      <c r="FY10" s="220"/>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1" t="str">
        <f ca="1">IF(COUNTIF(空き状況確認テーブル!W13:Z13,"×")&lt;&gt;0,"×",IF(COUNTIF(空き状況確認テーブル!W13:Z13,"△")&lt;&gt;0,"△",IF(COUNTIF(空き状況確認テーブル!W13:Z13,"△")&lt;&gt;0,"△","〇")))</f>
        <v>〇</v>
      </c>
      <c r="X13" s="221"/>
      <c r="Y13" s="221"/>
      <c r="Z13" s="221"/>
      <c r="AA13" s="221" t="str">
        <f ca="1">IF(COUNTIF(空き状況確認テーブル!AA13:AD13,"×")&lt;&gt;0,"×",IF(COUNTIF(空き状況確認テーブル!AA13:AD13,"△")&lt;&gt;0,"△",IF(COUNTIF(空き状況確認テーブル!AA13:AD13,"△")&lt;&gt;0,"△","〇")))</f>
        <v>〇</v>
      </c>
      <c r="AB13" s="221"/>
      <c r="AC13" s="221"/>
      <c r="AD13" s="221"/>
      <c r="AE13" s="221" t="str">
        <f ca="1">IF(COUNTIF(空き状況確認テーブル!AE13:AH13,"×")&lt;&gt;0,"×",IF(COUNTIF(空き状況確認テーブル!AE13:AH13,"△")&lt;&gt;0,"△",IF(COUNTIF(空き状況確認テーブル!AE13:AH13,"△")&lt;&gt;0,"△","〇")))</f>
        <v>△</v>
      </c>
      <c r="AF13" s="221"/>
      <c r="AG13" s="221"/>
      <c r="AH13" s="221"/>
      <c r="AI13" s="217" t="str">
        <f ca="1">IF(COUNTIF(空き状況確認テーブル!AI13:AK13,"×")&lt;&gt;0,"×",IF(COUNTIF(空き状況確認テーブル!AI13:AK13,"△")&lt;&gt;0,"△",IF(COUNTIF(空き状況確認テーブル!AI13:AK13,"△")&lt;&gt;0,"△","〇")))</f>
        <v>△</v>
      </c>
      <c r="AJ13" s="218"/>
      <c r="AK13" s="220"/>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1" t="str">
        <f ca="1">IF(COUNTIF(空き状況確認テーブル!AU13:AX13,"×")&lt;&gt;0,"×",IF(COUNTIF(空き状況確認テーブル!AU13:AX13,"△")&lt;&gt;0,"△",IF(COUNTIF(空き状況確認テーブル!AU13:AX13,"△")&lt;&gt;0,"△","〇")))</f>
        <v>〇</v>
      </c>
      <c r="AV13" s="221"/>
      <c r="AW13" s="221"/>
      <c r="AX13" s="221"/>
      <c r="AY13" s="221" t="str">
        <f ca="1">IF(COUNTIF(空き状況確認テーブル!AY13:BB13,"×")&lt;&gt;0,"×",IF(COUNTIF(空き状況確認テーブル!AY13:BB13,"△")&lt;&gt;0,"△",IF(COUNTIF(空き状況確認テーブル!AY13:BB13,"△")&lt;&gt;0,"△","〇")))</f>
        <v>〇</v>
      </c>
      <c r="AZ13" s="221"/>
      <c r="BA13" s="221"/>
      <c r="BB13" s="221"/>
      <c r="BC13" s="221" t="str">
        <f ca="1">IF(COUNTIF(空き状況確認テーブル!BC13:BF13,"×")&lt;&gt;0,"×",IF(COUNTIF(空き状況確認テーブル!BC13:BF13,"△")&lt;&gt;0,"△",IF(COUNTIF(空き状況確認テーブル!BC13:BF13,"△")&lt;&gt;0,"△","〇")))</f>
        <v>△</v>
      </c>
      <c r="BD13" s="221"/>
      <c r="BE13" s="221"/>
      <c r="BF13" s="221"/>
      <c r="BG13" s="217" t="str">
        <f ca="1">IF(COUNTIF(空き状況確認テーブル!BG13:BI13,"×")&lt;&gt;0,"×",IF(COUNTIF(空き状況確認テーブル!BG13:BI13,"△")&lt;&gt;0,"△",IF(COUNTIF(空き状況確認テーブル!BG13:BI13,"△")&lt;&gt;0,"△","〇")))</f>
        <v>△</v>
      </c>
      <c r="BH13" s="218"/>
      <c r="BI13" s="220"/>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1" t="str">
        <f ca="1">IF(COUNTIF(空き状況確認テーブル!BS13:BV13,"×")&lt;&gt;0,"×",IF(COUNTIF(空き状況確認テーブル!BS13:BV13,"△")&lt;&gt;0,"△",IF(COUNTIF(空き状況確認テーブル!BS13:BV13,"△")&lt;&gt;0,"△","〇")))</f>
        <v>〇</v>
      </c>
      <c r="BT13" s="221"/>
      <c r="BU13" s="221"/>
      <c r="BV13" s="221"/>
      <c r="BW13" s="221" t="str">
        <f ca="1">IF(COUNTIF(空き状況確認テーブル!BW13:BZ13,"×")&lt;&gt;0,"×",IF(COUNTIF(空き状況確認テーブル!BW13:BZ13,"△")&lt;&gt;0,"△",IF(COUNTIF(空き状況確認テーブル!BW13:BZ13,"△")&lt;&gt;0,"△","〇")))</f>
        <v>〇</v>
      </c>
      <c r="BX13" s="221"/>
      <c r="BY13" s="221"/>
      <c r="BZ13" s="221"/>
      <c r="CA13" s="221" t="str">
        <f ca="1">IF(COUNTIF(空き状況確認テーブル!CA13:CD13,"×")&lt;&gt;0,"×",IF(COUNTIF(空き状況確認テーブル!CA13:CD13,"△")&lt;&gt;0,"△",IF(COUNTIF(空き状況確認テーブル!CA13:CD13,"△")&lt;&gt;0,"△","〇")))</f>
        <v>△</v>
      </c>
      <c r="CB13" s="221"/>
      <c r="CC13" s="221"/>
      <c r="CD13" s="221"/>
      <c r="CE13" s="217" t="str">
        <f ca="1">IF(COUNTIF(空き状況確認テーブル!CE13:CG13,"×")&lt;&gt;0,"×",IF(COUNTIF(空き状況確認テーブル!CE13:CG13,"△")&lt;&gt;0,"△",IF(COUNTIF(空き状況確認テーブル!CE13:CG13,"△")&lt;&gt;0,"△","〇")))</f>
        <v>△</v>
      </c>
      <c r="CF13" s="218"/>
      <c r="CG13" s="220"/>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1" t="str">
        <f ca="1">IF(COUNTIF(空き状況確認テーブル!CQ13:CT13,"×")&lt;&gt;0,"×",IF(COUNTIF(空き状況確認テーブル!CQ13:CT13,"△")&lt;&gt;0,"△",IF(COUNTIF(空き状況確認テーブル!CQ13:CT13,"△")&lt;&gt;0,"△","〇")))</f>
        <v>〇</v>
      </c>
      <c r="CR13" s="221"/>
      <c r="CS13" s="221"/>
      <c r="CT13" s="221"/>
      <c r="CU13" s="221" t="str">
        <f ca="1">IF(COUNTIF(空き状況確認テーブル!CU13:CX13,"×")&lt;&gt;0,"×",IF(COUNTIF(空き状況確認テーブル!CU13:CX13,"△")&lt;&gt;0,"△",IF(COUNTIF(空き状況確認テーブル!CU13:CX13,"△")&lt;&gt;0,"△","〇")))</f>
        <v>〇</v>
      </c>
      <c r="CV13" s="221"/>
      <c r="CW13" s="221"/>
      <c r="CX13" s="221"/>
      <c r="CY13" s="221" t="str">
        <f ca="1">IF(COUNTIF(空き状況確認テーブル!CY13:DB13,"×")&lt;&gt;0,"×",IF(COUNTIF(空き状況確認テーブル!CY13:DB13,"△")&lt;&gt;0,"△",IF(COUNTIF(空き状況確認テーブル!CY13:DB13,"△")&lt;&gt;0,"△","〇")))</f>
        <v>△</v>
      </c>
      <c r="CZ13" s="221"/>
      <c r="DA13" s="221"/>
      <c r="DB13" s="221"/>
      <c r="DC13" s="217" t="str">
        <f ca="1">IF(COUNTIF(空き状況確認テーブル!DC13:DE13,"×")&lt;&gt;0,"×",IF(COUNTIF(空き状況確認テーブル!DC13:DE13,"△")&lt;&gt;0,"△",IF(COUNTIF(空き状況確認テーブル!DC13:DE13,"△")&lt;&gt;0,"△","〇")))</f>
        <v>△</v>
      </c>
      <c r="DD13" s="218"/>
      <c r="DE13" s="220"/>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1" t="str">
        <f ca="1">IF(COUNTIF(空き状況確認テーブル!DO13:DR13,"×")&lt;&gt;0,"×",IF(COUNTIF(空き状況確認テーブル!DO13:DR13,"△")&lt;&gt;0,"△",IF(COUNTIF(空き状況確認テーブル!DO13:DR13,"△")&lt;&gt;0,"△","〇")))</f>
        <v>〇</v>
      </c>
      <c r="DP13" s="221"/>
      <c r="DQ13" s="221"/>
      <c r="DR13" s="221"/>
      <c r="DS13" s="221" t="str">
        <f ca="1">IF(COUNTIF(空き状況確認テーブル!DS13:DV13,"×")&lt;&gt;0,"×",IF(COUNTIF(空き状況確認テーブル!DS13:DV13,"△")&lt;&gt;0,"△",IF(COUNTIF(空き状況確認テーブル!DS13:DV13,"△")&lt;&gt;0,"△","〇")))</f>
        <v>〇</v>
      </c>
      <c r="DT13" s="221"/>
      <c r="DU13" s="221"/>
      <c r="DV13" s="221"/>
      <c r="DW13" s="221" t="str">
        <f ca="1">IF(COUNTIF(空き状況確認テーブル!DW13:DZ13,"×")&lt;&gt;0,"×",IF(COUNTIF(空き状況確認テーブル!DW13:DZ13,"△")&lt;&gt;0,"△",IF(COUNTIF(空き状況確認テーブル!DW13:DZ13,"△")&lt;&gt;0,"△","〇")))</f>
        <v>△</v>
      </c>
      <c r="DX13" s="221"/>
      <c r="DY13" s="221"/>
      <c r="DZ13" s="221"/>
      <c r="EA13" s="217" t="str">
        <f ca="1">IF(COUNTIF(空き状況確認テーブル!EA13:EC13,"×")&lt;&gt;0,"×",IF(COUNTIF(空き状況確認テーブル!EA13:EC13,"△")&lt;&gt;0,"△",IF(COUNTIF(空き状況確認テーブル!EA13:EC13,"△")&lt;&gt;0,"△","〇")))</f>
        <v>△</v>
      </c>
      <c r="EB13" s="218"/>
      <c r="EC13" s="220"/>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1" t="str">
        <f ca="1">IF(COUNTIF(空き状況確認テーブル!EM13:EP13,"×")&lt;&gt;0,"×",IF(COUNTIF(空き状況確認テーブル!EM13:EP13,"△")&lt;&gt;0,"△",IF(COUNTIF(空き状況確認テーブル!EM13:EP13,"△")&lt;&gt;0,"△","〇")))</f>
        <v>×</v>
      </c>
      <c r="EN13" s="221"/>
      <c r="EO13" s="221"/>
      <c r="EP13" s="221"/>
      <c r="EQ13" s="221" t="str">
        <f ca="1">IF(COUNTIF(空き状況確認テーブル!EQ13:ET13,"×")&lt;&gt;0,"×",IF(COUNTIF(空き状況確認テーブル!EQ13:ET13,"△")&lt;&gt;0,"△",IF(COUNTIF(空き状況確認テーブル!EQ13:ET13,"△")&lt;&gt;0,"△","〇")))</f>
        <v>×</v>
      </c>
      <c r="ER13" s="221"/>
      <c r="ES13" s="221"/>
      <c r="ET13" s="221"/>
      <c r="EU13" s="221" t="str">
        <f ca="1">IF(COUNTIF(空き状況確認テーブル!EU13:EX13,"×")&lt;&gt;0,"×",IF(COUNTIF(空き状況確認テーブル!EU13:EX13,"△")&lt;&gt;0,"△",IF(COUNTIF(空き状況確認テーブル!EU13:EX13,"△")&lt;&gt;0,"△","〇")))</f>
        <v>×</v>
      </c>
      <c r="EV13" s="221"/>
      <c r="EW13" s="221"/>
      <c r="EX13" s="221"/>
      <c r="EY13" s="217" t="str">
        <f ca="1">IF(COUNTIF(空き状況確認テーブル!EY13:FA13,"×")&lt;&gt;0,"×",IF(COUNTIF(空き状況確認テーブル!EY13:FA13,"△")&lt;&gt;0,"△",IF(COUNTIF(空き状況確認テーブル!EY13:FA13,"△")&lt;&gt;0,"△","〇")))</f>
        <v>×</v>
      </c>
      <c r="EZ13" s="218"/>
      <c r="FA13" s="220"/>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1" t="str">
        <f ca="1">IF(COUNTIF(空き状況確認テーブル!FK13:FN13,"×")&lt;&gt;0,"×",IF(COUNTIF(空き状況確認テーブル!FK13:FN13,"△")&lt;&gt;0,"△",IF(COUNTIF(空き状況確認テーブル!FK13:FN13,"△")&lt;&gt;0,"△","〇")))</f>
        <v>×</v>
      </c>
      <c r="FL13" s="221"/>
      <c r="FM13" s="221"/>
      <c r="FN13" s="221"/>
      <c r="FO13" s="221" t="str">
        <f ca="1">IF(COUNTIF(空き状況確認テーブル!FO13:FR13,"×")&lt;&gt;0,"×",IF(COUNTIF(空き状況確認テーブル!FO13:FR13,"△")&lt;&gt;0,"△",IF(COUNTIF(空き状況確認テーブル!FO13:FR13,"△")&lt;&gt;0,"△","〇")))</f>
        <v>×</v>
      </c>
      <c r="FP13" s="221"/>
      <c r="FQ13" s="221"/>
      <c r="FR13" s="221"/>
      <c r="FS13" s="221" t="str">
        <f ca="1">IF(COUNTIF(空き状況確認テーブル!FS13:FV13,"×")&lt;&gt;0,"×",IF(COUNTIF(空き状況確認テーブル!FS13:FV13,"△")&lt;&gt;0,"△",IF(COUNTIF(空き状況確認テーブル!FS13:FV13,"△")&lt;&gt;0,"△","〇")))</f>
        <v>×</v>
      </c>
      <c r="FT13" s="221"/>
      <c r="FU13" s="221"/>
      <c r="FV13" s="221"/>
      <c r="FW13" s="217" t="str">
        <f ca="1">IF(COUNTIF(空き状況確認テーブル!FW13:FY13,"×")&lt;&gt;0,"×",IF(COUNTIF(空き状況確認テーブル!FW13:FY13,"△")&lt;&gt;0,"△",IF(COUNTIF(空き状況確認テーブル!FW13:FY13,"△")&lt;&gt;0,"△","〇")))</f>
        <v>×</v>
      </c>
      <c r="FX13" s="218"/>
      <c r="FY13" s="220"/>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1" t="str">
        <f ca="1">IF(COUNTIF(空き状況確認テーブル!W14:Z14,"×")&lt;&gt;0,"×",IF(COUNTIF(空き状況確認テーブル!W14:Z14,"△")&lt;&gt;0,"△",IF(COUNTIF(空き状況確認テーブル!W14:Z14,"△")&lt;&gt;0,"△","〇")))</f>
        <v>〇</v>
      </c>
      <c r="X14" s="221"/>
      <c r="Y14" s="221"/>
      <c r="Z14" s="221"/>
      <c r="AA14" s="221" t="str">
        <f ca="1">IF(COUNTIF(空き状況確認テーブル!AA14:AD14,"×")&lt;&gt;0,"×",IF(COUNTIF(空き状況確認テーブル!AA14:AD14,"△")&lt;&gt;0,"△",IF(COUNTIF(空き状況確認テーブル!AA14:AD14,"△")&lt;&gt;0,"△","〇")))</f>
        <v>〇</v>
      </c>
      <c r="AB14" s="221"/>
      <c r="AC14" s="221"/>
      <c r="AD14" s="221"/>
      <c r="AE14" s="221" t="str">
        <f ca="1">IF(COUNTIF(空き状況確認テーブル!AE14:AH14,"×")&lt;&gt;0,"×",IF(COUNTIF(空き状況確認テーブル!AE14:AH14,"△")&lt;&gt;0,"△",IF(COUNTIF(空き状況確認テーブル!AE14:AH14,"△")&lt;&gt;0,"△","〇")))</f>
        <v>△</v>
      </c>
      <c r="AF14" s="221"/>
      <c r="AG14" s="221"/>
      <c r="AH14" s="221"/>
      <c r="AI14" s="217" t="str">
        <f ca="1">IF(COUNTIF(空き状況確認テーブル!AI14:AK14,"×")&lt;&gt;0,"×",IF(COUNTIF(空き状況確認テーブル!AI14:AK14,"△")&lt;&gt;0,"△",IF(COUNTIF(空き状況確認テーブル!AI14:AK14,"△")&lt;&gt;0,"△","〇")))</f>
        <v>△</v>
      </c>
      <c r="AJ14" s="218"/>
      <c r="AK14" s="220"/>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1" t="str">
        <f ca="1">IF(COUNTIF(空き状況確認テーブル!AU14:AX14,"×")&lt;&gt;0,"×",IF(COUNTIF(空き状況確認テーブル!AU14:AX14,"△")&lt;&gt;0,"△",IF(COUNTIF(空き状況確認テーブル!AU14:AX14,"△")&lt;&gt;0,"△","〇")))</f>
        <v>〇</v>
      </c>
      <c r="AV14" s="221"/>
      <c r="AW14" s="221"/>
      <c r="AX14" s="221"/>
      <c r="AY14" s="221" t="str">
        <f ca="1">IF(COUNTIF(空き状況確認テーブル!AY14:BB14,"×")&lt;&gt;0,"×",IF(COUNTIF(空き状況確認テーブル!AY14:BB14,"△")&lt;&gt;0,"△",IF(COUNTIF(空き状況確認テーブル!AY14:BB14,"△")&lt;&gt;0,"△","〇")))</f>
        <v>〇</v>
      </c>
      <c r="AZ14" s="221"/>
      <c r="BA14" s="221"/>
      <c r="BB14" s="221"/>
      <c r="BC14" s="221" t="str">
        <f ca="1">IF(COUNTIF(空き状況確認テーブル!BC14:BF14,"×")&lt;&gt;0,"×",IF(COUNTIF(空き状況確認テーブル!BC14:BF14,"△")&lt;&gt;0,"△",IF(COUNTIF(空き状況確認テーブル!BC14:BF14,"△")&lt;&gt;0,"△","〇")))</f>
        <v>△</v>
      </c>
      <c r="BD14" s="221"/>
      <c r="BE14" s="221"/>
      <c r="BF14" s="221"/>
      <c r="BG14" s="217" t="str">
        <f ca="1">IF(COUNTIF(空き状況確認テーブル!BG14:BI14,"×")&lt;&gt;0,"×",IF(COUNTIF(空き状況確認テーブル!BG14:BI14,"△")&lt;&gt;0,"△",IF(COUNTIF(空き状況確認テーブル!BG14:BI14,"△")&lt;&gt;0,"△","〇")))</f>
        <v>△</v>
      </c>
      <c r="BH14" s="218"/>
      <c r="BI14" s="220"/>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1" t="str">
        <f ca="1">IF(COUNTIF(空き状況確認テーブル!BS14:BV14,"×")&lt;&gt;0,"×",IF(COUNTIF(空き状況確認テーブル!BS14:BV14,"△")&lt;&gt;0,"△",IF(COUNTIF(空き状況確認テーブル!BS14:BV14,"△")&lt;&gt;0,"△","〇")))</f>
        <v>〇</v>
      </c>
      <c r="BT14" s="221"/>
      <c r="BU14" s="221"/>
      <c r="BV14" s="221"/>
      <c r="BW14" s="221" t="str">
        <f ca="1">IF(COUNTIF(空き状況確認テーブル!BW14:BZ14,"×")&lt;&gt;0,"×",IF(COUNTIF(空き状況確認テーブル!BW14:BZ14,"△")&lt;&gt;0,"△",IF(COUNTIF(空き状況確認テーブル!BW14:BZ14,"△")&lt;&gt;0,"△","〇")))</f>
        <v>〇</v>
      </c>
      <c r="BX14" s="221"/>
      <c r="BY14" s="221"/>
      <c r="BZ14" s="221"/>
      <c r="CA14" s="221" t="str">
        <f ca="1">IF(COUNTIF(空き状況確認テーブル!CA14:CD14,"×")&lt;&gt;0,"×",IF(COUNTIF(空き状況確認テーブル!CA14:CD14,"△")&lt;&gt;0,"△",IF(COUNTIF(空き状況確認テーブル!CA14:CD14,"△")&lt;&gt;0,"△","〇")))</f>
        <v>△</v>
      </c>
      <c r="CB14" s="221"/>
      <c r="CC14" s="221"/>
      <c r="CD14" s="221"/>
      <c r="CE14" s="217" t="str">
        <f ca="1">IF(COUNTIF(空き状況確認テーブル!CE14:CG14,"×")&lt;&gt;0,"×",IF(COUNTIF(空き状況確認テーブル!CE14:CG14,"△")&lt;&gt;0,"△",IF(COUNTIF(空き状況確認テーブル!CE14:CG14,"△")&lt;&gt;0,"△","〇")))</f>
        <v>△</v>
      </c>
      <c r="CF14" s="218"/>
      <c r="CG14" s="220"/>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1" t="str">
        <f ca="1">IF(COUNTIF(空き状況確認テーブル!CQ14:CT14,"×")&lt;&gt;0,"×",IF(COUNTIF(空き状況確認テーブル!CQ14:CT14,"△")&lt;&gt;0,"△",IF(COUNTIF(空き状況確認テーブル!CQ14:CT14,"△")&lt;&gt;0,"△","〇")))</f>
        <v>〇</v>
      </c>
      <c r="CR14" s="221"/>
      <c r="CS14" s="221"/>
      <c r="CT14" s="221"/>
      <c r="CU14" s="221" t="str">
        <f ca="1">IF(COUNTIF(空き状況確認テーブル!CU14:CX14,"×")&lt;&gt;0,"×",IF(COUNTIF(空き状況確認テーブル!CU14:CX14,"△")&lt;&gt;0,"△",IF(COUNTIF(空き状況確認テーブル!CU14:CX14,"△")&lt;&gt;0,"△","〇")))</f>
        <v>〇</v>
      </c>
      <c r="CV14" s="221"/>
      <c r="CW14" s="221"/>
      <c r="CX14" s="221"/>
      <c r="CY14" s="221" t="str">
        <f ca="1">IF(COUNTIF(空き状況確認テーブル!CY14:DB14,"×")&lt;&gt;0,"×",IF(COUNTIF(空き状況確認テーブル!CY14:DB14,"△")&lt;&gt;0,"△",IF(COUNTIF(空き状況確認テーブル!CY14:DB14,"△")&lt;&gt;0,"△","〇")))</f>
        <v>△</v>
      </c>
      <c r="CZ14" s="221"/>
      <c r="DA14" s="221"/>
      <c r="DB14" s="221"/>
      <c r="DC14" s="217" t="str">
        <f ca="1">IF(COUNTIF(空き状況確認テーブル!DC14:DE14,"×")&lt;&gt;0,"×",IF(COUNTIF(空き状況確認テーブル!DC14:DE14,"△")&lt;&gt;0,"△",IF(COUNTIF(空き状況確認テーブル!DC14:DE14,"△")&lt;&gt;0,"△","〇")))</f>
        <v>△</v>
      </c>
      <c r="DD14" s="218"/>
      <c r="DE14" s="220"/>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1" t="str">
        <f ca="1">IF(COUNTIF(空き状況確認テーブル!DO14:DR14,"×")&lt;&gt;0,"×",IF(COUNTIF(空き状況確認テーブル!DO14:DR14,"△")&lt;&gt;0,"△",IF(COUNTIF(空き状況確認テーブル!DO14:DR14,"△")&lt;&gt;0,"△","〇")))</f>
        <v>〇</v>
      </c>
      <c r="DP14" s="221"/>
      <c r="DQ14" s="221"/>
      <c r="DR14" s="221"/>
      <c r="DS14" s="221" t="str">
        <f ca="1">IF(COUNTIF(空き状況確認テーブル!DS14:DV14,"×")&lt;&gt;0,"×",IF(COUNTIF(空き状況確認テーブル!DS14:DV14,"△")&lt;&gt;0,"△",IF(COUNTIF(空き状況確認テーブル!DS14:DV14,"△")&lt;&gt;0,"△","〇")))</f>
        <v>〇</v>
      </c>
      <c r="DT14" s="221"/>
      <c r="DU14" s="221"/>
      <c r="DV14" s="221"/>
      <c r="DW14" s="221" t="str">
        <f ca="1">IF(COUNTIF(空き状況確認テーブル!DW14:DZ14,"×")&lt;&gt;0,"×",IF(COUNTIF(空き状況確認テーブル!DW14:DZ14,"△")&lt;&gt;0,"△",IF(COUNTIF(空き状況確認テーブル!DW14:DZ14,"△")&lt;&gt;0,"△","〇")))</f>
        <v>△</v>
      </c>
      <c r="DX14" s="221"/>
      <c r="DY14" s="221"/>
      <c r="DZ14" s="221"/>
      <c r="EA14" s="217" t="str">
        <f ca="1">IF(COUNTIF(空き状況確認テーブル!EA14:EC14,"×")&lt;&gt;0,"×",IF(COUNTIF(空き状況確認テーブル!EA14:EC14,"△")&lt;&gt;0,"△",IF(COUNTIF(空き状況確認テーブル!EA14:EC14,"△")&lt;&gt;0,"△","〇")))</f>
        <v>△</v>
      </c>
      <c r="EB14" s="218"/>
      <c r="EC14" s="220"/>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1" t="str">
        <f ca="1">IF(COUNTIF(空き状況確認テーブル!EM14:EP14,"×")&lt;&gt;0,"×",IF(COUNTIF(空き状況確認テーブル!EM14:EP14,"△")&lt;&gt;0,"△",IF(COUNTIF(空き状況確認テーブル!EM14:EP14,"△")&lt;&gt;0,"△","〇")))</f>
        <v>×</v>
      </c>
      <c r="EN14" s="221"/>
      <c r="EO14" s="221"/>
      <c r="EP14" s="221"/>
      <c r="EQ14" s="221" t="str">
        <f ca="1">IF(COUNTIF(空き状況確認テーブル!EQ14:ET14,"×")&lt;&gt;0,"×",IF(COUNTIF(空き状況確認テーブル!EQ14:ET14,"△")&lt;&gt;0,"△",IF(COUNTIF(空き状況確認テーブル!EQ14:ET14,"△")&lt;&gt;0,"△","〇")))</f>
        <v>×</v>
      </c>
      <c r="ER14" s="221"/>
      <c r="ES14" s="221"/>
      <c r="ET14" s="221"/>
      <c r="EU14" s="221" t="str">
        <f ca="1">IF(COUNTIF(空き状況確認テーブル!EU14:EX14,"×")&lt;&gt;0,"×",IF(COUNTIF(空き状況確認テーブル!EU14:EX14,"△")&lt;&gt;0,"△",IF(COUNTIF(空き状況確認テーブル!EU14:EX14,"△")&lt;&gt;0,"△","〇")))</f>
        <v>×</v>
      </c>
      <c r="EV14" s="221"/>
      <c r="EW14" s="221"/>
      <c r="EX14" s="221"/>
      <c r="EY14" s="217" t="str">
        <f ca="1">IF(COUNTIF(空き状況確認テーブル!EY14:FA14,"×")&lt;&gt;0,"×",IF(COUNTIF(空き状況確認テーブル!EY14:FA14,"△")&lt;&gt;0,"△",IF(COUNTIF(空き状況確認テーブル!EY14:FA14,"△")&lt;&gt;0,"△","〇")))</f>
        <v>×</v>
      </c>
      <c r="EZ14" s="218"/>
      <c r="FA14" s="220"/>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1" t="str">
        <f ca="1">IF(COUNTIF(空き状況確認テーブル!FK14:FN14,"×")&lt;&gt;0,"×",IF(COUNTIF(空き状況確認テーブル!FK14:FN14,"△")&lt;&gt;0,"△",IF(COUNTIF(空き状況確認テーブル!FK14:FN14,"△")&lt;&gt;0,"△","〇")))</f>
        <v>×</v>
      </c>
      <c r="FL14" s="221"/>
      <c r="FM14" s="221"/>
      <c r="FN14" s="221"/>
      <c r="FO14" s="221" t="str">
        <f ca="1">IF(COUNTIF(空き状況確認テーブル!FO14:FR14,"×")&lt;&gt;0,"×",IF(COUNTIF(空き状況確認テーブル!FO14:FR14,"△")&lt;&gt;0,"△",IF(COUNTIF(空き状況確認テーブル!FO14:FR14,"△")&lt;&gt;0,"△","〇")))</f>
        <v>×</v>
      </c>
      <c r="FP14" s="221"/>
      <c r="FQ14" s="221"/>
      <c r="FR14" s="221"/>
      <c r="FS14" s="221" t="str">
        <f ca="1">IF(COUNTIF(空き状況確認テーブル!FS14:FV14,"×")&lt;&gt;0,"×",IF(COUNTIF(空き状況確認テーブル!FS14:FV14,"△")&lt;&gt;0,"△",IF(COUNTIF(空き状況確認テーブル!FS14:FV14,"△")&lt;&gt;0,"△","〇")))</f>
        <v>×</v>
      </c>
      <c r="FT14" s="221"/>
      <c r="FU14" s="221"/>
      <c r="FV14" s="221"/>
      <c r="FW14" s="217" t="str">
        <f ca="1">IF(COUNTIF(空き状況確認テーブル!FW14:FY14,"×")&lt;&gt;0,"×",IF(COUNTIF(空き状況確認テーブル!FW14:FY14,"△")&lt;&gt;0,"△",IF(COUNTIF(空き状況確認テーブル!FW14:FY14,"△")&lt;&gt;0,"△","〇")))</f>
        <v>×</v>
      </c>
      <c r="FX14" s="218"/>
      <c r="FY14" s="220"/>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1" t="str">
        <f ca="1">IF(COUNTIF(空き状況確認テーブル!W15:Z15,"×")&lt;&gt;0,"×",IF(COUNTIF(空き状況確認テーブル!W15:Z15,"△")&lt;&gt;0,"△",IF(COUNTIF(空き状況確認テーブル!W15:Z15,"△")&lt;&gt;0,"△","〇")))</f>
        <v>〇</v>
      </c>
      <c r="X15" s="221"/>
      <c r="Y15" s="221"/>
      <c r="Z15" s="221"/>
      <c r="AA15" s="221" t="str">
        <f ca="1">IF(COUNTIF(空き状況確認テーブル!AA15:AD15,"×")&lt;&gt;0,"×",IF(COUNTIF(空き状況確認テーブル!AA15:AD15,"△")&lt;&gt;0,"△",IF(COUNTIF(空き状況確認テーブル!AA15:AD15,"△")&lt;&gt;0,"△","〇")))</f>
        <v>〇</v>
      </c>
      <c r="AB15" s="221"/>
      <c r="AC15" s="221"/>
      <c r="AD15" s="221"/>
      <c r="AE15" s="221" t="str">
        <f ca="1">IF(COUNTIF(空き状況確認テーブル!AE15:AH15,"×")&lt;&gt;0,"×",IF(COUNTIF(空き状況確認テーブル!AE15:AH15,"△")&lt;&gt;0,"△",IF(COUNTIF(空き状況確認テーブル!AE15:AH15,"△")&lt;&gt;0,"△","〇")))</f>
        <v>△</v>
      </c>
      <c r="AF15" s="221"/>
      <c r="AG15" s="221"/>
      <c r="AH15" s="221"/>
      <c r="AI15" s="217" t="str">
        <f ca="1">IF(COUNTIF(空き状況確認テーブル!AI15:AK15,"×")&lt;&gt;0,"×",IF(COUNTIF(空き状況確認テーブル!AI15:AK15,"△")&lt;&gt;0,"△",IF(COUNTIF(空き状況確認テーブル!AI15:AK15,"△")&lt;&gt;0,"△","〇")))</f>
        <v>△</v>
      </c>
      <c r="AJ15" s="218"/>
      <c r="AK15" s="220"/>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1" t="str">
        <f ca="1">IF(COUNTIF(空き状況確認テーブル!AU15:AX15,"×")&lt;&gt;0,"×",IF(COUNTIF(空き状況確認テーブル!AU15:AX15,"△")&lt;&gt;0,"△",IF(COUNTIF(空き状況確認テーブル!AU15:AX15,"△")&lt;&gt;0,"△","〇")))</f>
        <v>〇</v>
      </c>
      <c r="AV15" s="221"/>
      <c r="AW15" s="221"/>
      <c r="AX15" s="221"/>
      <c r="AY15" s="221" t="str">
        <f ca="1">IF(COUNTIF(空き状況確認テーブル!AY15:BB15,"×")&lt;&gt;0,"×",IF(COUNTIF(空き状況確認テーブル!AY15:BB15,"△")&lt;&gt;0,"△",IF(COUNTIF(空き状況確認テーブル!AY15:BB15,"△")&lt;&gt;0,"△","〇")))</f>
        <v>〇</v>
      </c>
      <c r="AZ15" s="221"/>
      <c r="BA15" s="221"/>
      <c r="BB15" s="221"/>
      <c r="BC15" s="221" t="str">
        <f ca="1">IF(COUNTIF(空き状況確認テーブル!BC15:BF15,"×")&lt;&gt;0,"×",IF(COUNTIF(空き状況確認テーブル!BC15:BF15,"△")&lt;&gt;0,"△",IF(COUNTIF(空き状況確認テーブル!BC15:BF15,"△")&lt;&gt;0,"△","〇")))</f>
        <v>△</v>
      </c>
      <c r="BD15" s="221"/>
      <c r="BE15" s="221"/>
      <c r="BF15" s="221"/>
      <c r="BG15" s="217" t="str">
        <f ca="1">IF(COUNTIF(空き状況確認テーブル!BG15:BI15,"×")&lt;&gt;0,"×",IF(COUNTIF(空き状況確認テーブル!BG15:BI15,"△")&lt;&gt;0,"△",IF(COUNTIF(空き状況確認テーブル!BG15:BI15,"△")&lt;&gt;0,"△","〇")))</f>
        <v>△</v>
      </c>
      <c r="BH15" s="218"/>
      <c r="BI15" s="220"/>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1" t="str">
        <f ca="1">IF(COUNTIF(空き状況確認テーブル!BS15:BV15,"×")&lt;&gt;0,"×",IF(COUNTIF(空き状況確認テーブル!BS15:BV15,"△")&lt;&gt;0,"△",IF(COUNTIF(空き状況確認テーブル!BS15:BV15,"△")&lt;&gt;0,"△","〇")))</f>
        <v>〇</v>
      </c>
      <c r="BT15" s="221"/>
      <c r="BU15" s="221"/>
      <c r="BV15" s="221"/>
      <c r="BW15" s="221" t="str">
        <f ca="1">IF(COUNTIF(空き状況確認テーブル!BW15:BZ15,"×")&lt;&gt;0,"×",IF(COUNTIF(空き状況確認テーブル!BW15:BZ15,"△")&lt;&gt;0,"△",IF(COUNTIF(空き状況確認テーブル!BW15:BZ15,"△")&lt;&gt;0,"△","〇")))</f>
        <v>〇</v>
      </c>
      <c r="BX15" s="221"/>
      <c r="BY15" s="221"/>
      <c r="BZ15" s="221"/>
      <c r="CA15" s="221" t="str">
        <f ca="1">IF(COUNTIF(空き状況確認テーブル!CA15:CD15,"×")&lt;&gt;0,"×",IF(COUNTIF(空き状況確認テーブル!CA15:CD15,"△")&lt;&gt;0,"△",IF(COUNTIF(空き状況確認テーブル!CA15:CD15,"△")&lt;&gt;0,"△","〇")))</f>
        <v>△</v>
      </c>
      <c r="CB15" s="221"/>
      <c r="CC15" s="221"/>
      <c r="CD15" s="221"/>
      <c r="CE15" s="217" t="str">
        <f ca="1">IF(COUNTIF(空き状況確認テーブル!CE15:CG15,"×")&lt;&gt;0,"×",IF(COUNTIF(空き状況確認テーブル!CE15:CG15,"△")&lt;&gt;0,"△",IF(COUNTIF(空き状況確認テーブル!CE15:CG15,"△")&lt;&gt;0,"△","〇")))</f>
        <v>△</v>
      </c>
      <c r="CF15" s="218"/>
      <c r="CG15" s="220"/>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1" t="str">
        <f ca="1">IF(COUNTIF(空き状況確認テーブル!CQ15:CT15,"×")&lt;&gt;0,"×",IF(COUNTIF(空き状況確認テーブル!CQ15:CT15,"△")&lt;&gt;0,"△",IF(COUNTIF(空き状況確認テーブル!CQ15:CT15,"△")&lt;&gt;0,"△","〇")))</f>
        <v>〇</v>
      </c>
      <c r="CR15" s="221"/>
      <c r="CS15" s="221"/>
      <c r="CT15" s="221"/>
      <c r="CU15" s="221" t="str">
        <f ca="1">IF(COUNTIF(空き状況確認テーブル!CU15:CX15,"×")&lt;&gt;0,"×",IF(COUNTIF(空き状況確認テーブル!CU15:CX15,"△")&lt;&gt;0,"△",IF(COUNTIF(空き状況確認テーブル!CU15:CX15,"△")&lt;&gt;0,"△","〇")))</f>
        <v>〇</v>
      </c>
      <c r="CV15" s="221"/>
      <c r="CW15" s="221"/>
      <c r="CX15" s="221"/>
      <c r="CY15" s="221" t="str">
        <f ca="1">IF(COUNTIF(空き状況確認テーブル!CY15:DB15,"×")&lt;&gt;0,"×",IF(COUNTIF(空き状況確認テーブル!CY15:DB15,"△")&lt;&gt;0,"△",IF(COUNTIF(空き状況確認テーブル!CY15:DB15,"△")&lt;&gt;0,"△","〇")))</f>
        <v>△</v>
      </c>
      <c r="CZ15" s="221"/>
      <c r="DA15" s="221"/>
      <c r="DB15" s="221"/>
      <c r="DC15" s="217" t="str">
        <f ca="1">IF(COUNTIF(空き状況確認テーブル!DC15:DE15,"×")&lt;&gt;0,"×",IF(COUNTIF(空き状況確認テーブル!DC15:DE15,"△")&lt;&gt;0,"△",IF(COUNTIF(空き状況確認テーブル!DC15:DE15,"△")&lt;&gt;0,"△","〇")))</f>
        <v>△</v>
      </c>
      <c r="DD15" s="218"/>
      <c r="DE15" s="220"/>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1" t="str">
        <f ca="1">IF(COUNTIF(空き状況確認テーブル!DO15:DR15,"×")&lt;&gt;0,"×",IF(COUNTIF(空き状況確認テーブル!DO15:DR15,"△")&lt;&gt;0,"△",IF(COUNTIF(空き状況確認テーブル!DO15:DR15,"△")&lt;&gt;0,"△","〇")))</f>
        <v>〇</v>
      </c>
      <c r="DP15" s="221"/>
      <c r="DQ15" s="221"/>
      <c r="DR15" s="221"/>
      <c r="DS15" s="221" t="str">
        <f ca="1">IF(COUNTIF(空き状況確認テーブル!DS15:DV15,"×")&lt;&gt;0,"×",IF(COUNTIF(空き状況確認テーブル!DS15:DV15,"△")&lt;&gt;0,"△",IF(COUNTIF(空き状況確認テーブル!DS15:DV15,"△")&lt;&gt;0,"△","〇")))</f>
        <v>〇</v>
      </c>
      <c r="DT15" s="221"/>
      <c r="DU15" s="221"/>
      <c r="DV15" s="221"/>
      <c r="DW15" s="221" t="str">
        <f ca="1">IF(COUNTIF(空き状況確認テーブル!DW15:DZ15,"×")&lt;&gt;0,"×",IF(COUNTIF(空き状況確認テーブル!DW15:DZ15,"△")&lt;&gt;0,"△",IF(COUNTIF(空き状況確認テーブル!DW15:DZ15,"△")&lt;&gt;0,"△","〇")))</f>
        <v>△</v>
      </c>
      <c r="DX15" s="221"/>
      <c r="DY15" s="221"/>
      <c r="DZ15" s="221"/>
      <c r="EA15" s="217" t="str">
        <f ca="1">IF(COUNTIF(空き状況確認テーブル!EA15:EC15,"×")&lt;&gt;0,"×",IF(COUNTIF(空き状況確認テーブル!EA15:EC15,"△")&lt;&gt;0,"△",IF(COUNTIF(空き状況確認テーブル!EA15:EC15,"△")&lt;&gt;0,"△","〇")))</f>
        <v>△</v>
      </c>
      <c r="EB15" s="218"/>
      <c r="EC15" s="220"/>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1" t="str">
        <f ca="1">IF(COUNTIF(空き状況確認テーブル!EM15:EP15,"×")&lt;&gt;0,"×",IF(COUNTIF(空き状況確認テーブル!EM15:EP15,"△")&lt;&gt;0,"△",IF(COUNTIF(空き状況確認テーブル!EM15:EP15,"△")&lt;&gt;0,"△","〇")))</f>
        <v>×</v>
      </c>
      <c r="EN15" s="221"/>
      <c r="EO15" s="221"/>
      <c r="EP15" s="221"/>
      <c r="EQ15" s="221" t="str">
        <f ca="1">IF(COUNTIF(空き状況確認テーブル!EQ15:ET15,"×")&lt;&gt;0,"×",IF(COUNTIF(空き状況確認テーブル!EQ15:ET15,"△")&lt;&gt;0,"△",IF(COUNTIF(空き状況確認テーブル!EQ15:ET15,"△")&lt;&gt;0,"△","〇")))</f>
        <v>×</v>
      </c>
      <c r="ER15" s="221"/>
      <c r="ES15" s="221"/>
      <c r="ET15" s="221"/>
      <c r="EU15" s="221" t="str">
        <f ca="1">IF(COUNTIF(空き状況確認テーブル!EU15:EX15,"×")&lt;&gt;0,"×",IF(COUNTIF(空き状況確認テーブル!EU15:EX15,"△")&lt;&gt;0,"△",IF(COUNTIF(空き状況確認テーブル!EU15:EX15,"△")&lt;&gt;0,"△","〇")))</f>
        <v>×</v>
      </c>
      <c r="EV15" s="221"/>
      <c r="EW15" s="221"/>
      <c r="EX15" s="221"/>
      <c r="EY15" s="217" t="str">
        <f ca="1">IF(COUNTIF(空き状況確認テーブル!EY15:FA15,"×")&lt;&gt;0,"×",IF(COUNTIF(空き状況確認テーブル!EY15:FA15,"△")&lt;&gt;0,"△",IF(COUNTIF(空き状況確認テーブル!EY15:FA15,"△")&lt;&gt;0,"△","〇")))</f>
        <v>×</v>
      </c>
      <c r="EZ15" s="218"/>
      <c r="FA15" s="220"/>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1" t="str">
        <f ca="1">IF(COUNTIF(空き状況確認テーブル!FK15:FN15,"×")&lt;&gt;0,"×",IF(COUNTIF(空き状況確認テーブル!FK15:FN15,"△")&lt;&gt;0,"△",IF(COUNTIF(空き状況確認テーブル!FK15:FN15,"△")&lt;&gt;0,"△","〇")))</f>
        <v>×</v>
      </c>
      <c r="FL15" s="221"/>
      <c r="FM15" s="221"/>
      <c r="FN15" s="221"/>
      <c r="FO15" s="221" t="str">
        <f ca="1">IF(COUNTIF(空き状況確認テーブル!FO15:FR15,"×")&lt;&gt;0,"×",IF(COUNTIF(空き状況確認テーブル!FO15:FR15,"△")&lt;&gt;0,"△",IF(COUNTIF(空き状況確認テーブル!FO15:FR15,"△")&lt;&gt;0,"△","〇")))</f>
        <v>×</v>
      </c>
      <c r="FP15" s="221"/>
      <c r="FQ15" s="221"/>
      <c r="FR15" s="221"/>
      <c r="FS15" s="221" t="str">
        <f ca="1">IF(COUNTIF(空き状況確認テーブル!FS15:FV15,"×")&lt;&gt;0,"×",IF(COUNTIF(空き状況確認テーブル!FS15:FV15,"△")&lt;&gt;0,"△",IF(COUNTIF(空き状況確認テーブル!FS15:FV15,"△")&lt;&gt;0,"△","〇")))</f>
        <v>×</v>
      </c>
      <c r="FT15" s="221"/>
      <c r="FU15" s="221"/>
      <c r="FV15" s="221"/>
      <c r="FW15" s="217" t="str">
        <f ca="1">IF(COUNTIF(空き状況確認テーブル!FW15:FY15,"×")&lt;&gt;0,"×",IF(COUNTIF(空き状況確認テーブル!FW15:FY15,"△")&lt;&gt;0,"△",IF(COUNTIF(空き状況確認テーブル!FW15:FY15,"△")&lt;&gt;0,"△","〇")))</f>
        <v>×</v>
      </c>
      <c r="FX15" s="218"/>
      <c r="FY15" s="220"/>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1" t="str">
        <f ca="1">IF(COUNTIF(空き状況確認テーブル!W17:Z17,"×")&lt;&gt;0,"×",IF(COUNTIF(空き状況確認テーブル!W17:Z17,"△")&lt;&gt;0,"△",IF(COUNTIF(空き状況確認テーブル!W17:Z17,"△")&lt;&gt;0,"△","〇")))</f>
        <v>〇</v>
      </c>
      <c r="X16" s="221"/>
      <c r="Y16" s="221"/>
      <c r="Z16" s="221"/>
      <c r="AA16" s="221" t="str">
        <f ca="1">IF(COUNTIF(空き状況確認テーブル!AA17:AD17,"×")&lt;&gt;0,"×",IF(COUNTIF(空き状況確認テーブル!AA17:AD17,"△")&lt;&gt;0,"△",IF(COUNTIF(空き状況確認テーブル!AA17:AD17,"△")&lt;&gt;0,"△","〇")))</f>
        <v>〇</v>
      </c>
      <c r="AB16" s="221"/>
      <c r="AC16" s="221"/>
      <c r="AD16" s="221"/>
      <c r="AE16" s="221" t="str">
        <f ca="1">IF(COUNTIF(空き状況確認テーブル!AE17:AH17,"×")&lt;&gt;0,"×",IF(COUNTIF(空き状況確認テーブル!AE17:AH17,"△")&lt;&gt;0,"△",IF(COUNTIF(空き状況確認テーブル!AE17:AH17,"△")&lt;&gt;0,"△","〇")))</f>
        <v>△</v>
      </c>
      <c r="AF16" s="221"/>
      <c r="AG16" s="221"/>
      <c r="AH16" s="221"/>
      <c r="AI16" s="217" t="str">
        <f ca="1">IF(COUNTIF(空き状況確認テーブル!AI17:AK17,"×")&lt;&gt;0,"×",IF(COUNTIF(空き状況確認テーブル!AI17:AK17,"△")&lt;&gt;0,"△",IF(COUNTIF(空き状況確認テーブル!AI17:AK17,"△")&lt;&gt;0,"△","〇")))</f>
        <v>△</v>
      </c>
      <c r="AJ16" s="218"/>
      <c r="AK16" s="220"/>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1" t="str">
        <f ca="1">IF(COUNTIF(空き状況確認テーブル!AU17:AX17,"×")&lt;&gt;0,"×",IF(COUNTIF(空き状況確認テーブル!AU17:AX17,"△")&lt;&gt;0,"△",IF(COUNTIF(空き状況確認テーブル!AU17:AX17,"△")&lt;&gt;0,"△","〇")))</f>
        <v>〇</v>
      </c>
      <c r="AV16" s="221"/>
      <c r="AW16" s="221"/>
      <c r="AX16" s="221"/>
      <c r="AY16" s="221" t="str">
        <f ca="1">IF(COUNTIF(空き状況確認テーブル!AY17:BB17,"×")&lt;&gt;0,"×",IF(COUNTIF(空き状況確認テーブル!AY17:BB17,"△")&lt;&gt;0,"△",IF(COUNTIF(空き状況確認テーブル!AY17:BB17,"△")&lt;&gt;0,"△","〇")))</f>
        <v>〇</v>
      </c>
      <c r="AZ16" s="221"/>
      <c r="BA16" s="221"/>
      <c r="BB16" s="221"/>
      <c r="BC16" s="221" t="str">
        <f ca="1">IF(COUNTIF(空き状況確認テーブル!BC17:BF17,"×")&lt;&gt;0,"×",IF(COUNTIF(空き状況確認テーブル!BC17:BF17,"△")&lt;&gt;0,"△",IF(COUNTIF(空き状況確認テーブル!BC17:BF17,"△")&lt;&gt;0,"△","〇")))</f>
        <v>△</v>
      </c>
      <c r="BD16" s="221"/>
      <c r="BE16" s="221"/>
      <c r="BF16" s="221"/>
      <c r="BG16" s="217" t="str">
        <f ca="1">IF(COUNTIF(空き状況確認テーブル!BG17:BI17,"×")&lt;&gt;0,"×",IF(COUNTIF(空き状況確認テーブル!BG17:BI17,"△")&lt;&gt;0,"△",IF(COUNTIF(空き状況確認テーブル!BG17:BI17,"△")&lt;&gt;0,"△","〇")))</f>
        <v>△</v>
      </c>
      <c r="BH16" s="218"/>
      <c r="BI16" s="220"/>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1" t="str">
        <f ca="1">IF(COUNTIF(空き状況確認テーブル!BS17:BV17,"×")&lt;&gt;0,"×",IF(COUNTIF(空き状況確認テーブル!BS17:BV17,"△")&lt;&gt;0,"△",IF(COUNTIF(空き状況確認テーブル!BS17:BV17,"△")&lt;&gt;0,"△","〇")))</f>
        <v>〇</v>
      </c>
      <c r="BT16" s="221"/>
      <c r="BU16" s="221"/>
      <c r="BV16" s="221"/>
      <c r="BW16" s="221" t="str">
        <f ca="1">IF(COUNTIF(空き状況確認テーブル!BW17:BZ17,"×")&lt;&gt;0,"×",IF(COUNTIF(空き状況確認テーブル!BW17:BZ17,"△")&lt;&gt;0,"△",IF(COUNTIF(空き状況確認テーブル!BW17:BZ17,"△")&lt;&gt;0,"△","〇")))</f>
        <v>〇</v>
      </c>
      <c r="BX16" s="221"/>
      <c r="BY16" s="221"/>
      <c r="BZ16" s="221"/>
      <c r="CA16" s="221" t="str">
        <f ca="1">IF(COUNTIF(空き状況確認テーブル!CA17:CD17,"×")&lt;&gt;0,"×",IF(COUNTIF(空き状況確認テーブル!CA17:CD17,"△")&lt;&gt;0,"△",IF(COUNTIF(空き状況確認テーブル!CA17:CD17,"△")&lt;&gt;0,"△","〇")))</f>
        <v>△</v>
      </c>
      <c r="CB16" s="221"/>
      <c r="CC16" s="221"/>
      <c r="CD16" s="221"/>
      <c r="CE16" s="217" t="str">
        <f ca="1">IF(COUNTIF(空き状況確認テーブル!CE17:CG17,"×")&lt;&gt;0,"×",IF(COUNTIF(空き状況確認テーブル!CE17:CG17,"△")&lt;&gt;0,"△",IF(COUNTIF(空き状況確認テーブル!CE17:CG17,"△")&lt;&gt;0,"△","〇")))</f>
        <v>△</v>
      </c>
      <c r="CF16" s="218"/>
      <c r="CG16" s="220"/>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1" t="str">
        <f ca="1">IF(COUNTIF(空き状況確認テーブル!CQ17:CT17,"×")&lt;&gt;0,"×",IF(COUNTIF(空き状況確認テーブル!CQ17:CT17,"△")&lt;&gt;0,"△",IF(COUNTIF(空き状況確認テーブル!CQ17:CT17,"△")&lt;&gt;0,"△","〇")))</f>
        <v>〇</v>
      </c>
      <c r="CR16" s="221"/>
      <c r="CS16" s="221"/>
      <c r="CT16" s="221"/>
      <c r="CU16" s="221" t="str">
        <f ca="1">IF(COUNTIF(空き状況確認テーブル!CU17:CX17,"×")&lt;&gt;0,"×",IF(COUNTIF(空き状況確認テーブル!CU17:CX17,"△")&lt;&gt;0,"△",IF(COUNTIF(空き状況確認テーブル!CU17:CX17,"△")&lt;&gt;0,"△","〇")))</f>
        <v>〇</v>
      </c>
      <c r="CV16" s="221"/>
      <c r="CW16" s="221"/>
      <c r="CX16" s="221"/>
      <c r="CY16" s="221" t="str">
        <f ca="1">IF(COUNTIF(空き状況確認テーブル!CY17:DB17,"×")&lt;&gt;0,"×",IF(COUNTIF(空き状況確認テーブル!CY17:DB17,"△")&lt;&gt;0,"△",IF(COUNTIF(空き状況確認テーブル!CY17:DB17,"△")&lt;&gt;0,"△","〇")))</f>
        <v>△</v>
      </c>
      <c r="CZ16" s="221"/>
      <c r="DA16" s="221"/>
      <c r="DB16" s="221"/>
      <c r="DC16" s="217" t="str">
        <f ca="1">IF(COUNTIF(空き状況確認テーブル!DC17:DE17,"×")&lt;&gt;0,"×",IF(COUNTIF(空き状況確認テーブル!DC17:DE17,"△")&lt;&gt;0,"△",IF(COUNTIF(空き状況確認テーブル!DC17:DE17,"△")&lt;&gt;0,"△","〇")))</f>
        <v>△</v>
      </c>
      <c r="DD16" s="218"/>
      <c r="DE16" s="220"/>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1" t="str">
        <f ca="1">IF(COUNTIF(空き状況確認テーブル!DO17:DR17,"×")&lt;&gt;0,"×",IF(COUNTIF(空き状況確認テーブル!DO17:DR17,"△")&lt;&gt;0,"△",IF(COUNTIF(空き状況確認テーブル!DO17:DR17,"△")&lt;&gt;0,"△","〇")))</f>
        <v>〇</v>
      </c>
      <c r="DP16" s="221"/>
      <c r="DQ16" s="221"/>
      <c r="DR16" s="221"/>
      <c r="DS16" s="221" t="str">
        <f ca="1">IF(COUNTIF(空き状況確認テーブル!DS17:DV17,"×")&lt;&gt;0,"×",IF(COUNTIF(空き状況確認テーブル!DS17:DV17,"△")&lt;&gt;0,"△",IF(COUNTIF(空き状況確認テーブル!DS17:DV17,"△")&lt;&gt;0,"△","〇")))</f>
        <v>〇</v>
      </c>
      <c r="DT16" s="221"/>
      <c r="DU16" s="221"/>
      <c r="DV16" s="221"/>
      <c r="DW16" s="221" t="str">
        <f ca="1">IF(COUNTIF(空き状況確認テーブル!DW17:DZ17,"×")&lt;&gt;0,"×",IF(COUNTIF(空き状況確認テーブル!DW17:DZ17,"△")&lt;&gt;0,"△",IF(COUNTIF(空き状況確認テーブル!DW17:DZ17,"△")&lt;&gt;0,"△","〇")))</f>
        <v>△</v>
      </c>
      <c r="DX16" s="221"/>
      <c r="DY16" s="221"/>
      <c r="DZ16" s="221"/>
      <c r="EA16" s="217" t="str">
        <f ca="1">IF(COUNTIF(空き状況確認テーブル!EA17:EC17,"×")&lt;&gt;0,"×",IF(COUNTIF(空き状況確認テーブル!EA17:EC17,"△")&lt;&gt;0,"△",IF(COUNTIF(空き状況確認テーブル!EA17:EC17,"△")&lt;&gt;0,"△","〇")))</f>
        <v>△</v>
      </c>
      <c r="EB16" s="218"/>
      <c r="EC16" s="220"/>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1" t="str">
        <f ca="1">IF(COUNTIF(空き状況確認テーブル!EM17:EP17,"×")&lt;&gt;0,"×",IF(COUNTIF(空き状況確認テーブル!EM17:EP17,"△")&lt;&gt;0,"△",IF(COUNTIF(空き状況確認テーブル!EM17:EP17,"△")&lt;&gt;0,"△","〇")))</f>
        <v>×</v>
      </c>
      <c r="EN16" s="221"/>
      <c r="EO16" s="221"/>
      <c r="EP16" s="221"/>
      <c r="EQ16" s="221" t="str">
        <f ca="1">IF(COUNTIF(空き状況確認テーブル!EQ17:ET17,"×")&lt;&gt;0,"×",IF(COUNTIF(空き状況確認テーブル!EQ17:ET17,"△")&lt;&gt;0,"△",IF(COUNTIF(空き状況確認テーブル!EQ17:ET17,"△")&lt;&gt;0,"△","〇")))</f>
        <v>×</v>
      </c>
      <c r="ER16" s="221"/>
      <c r="ES16" s="221"/>
      <c r="ET16" s="221"/>
      <c r="EU16" s="221" t="str">
        <f ca="1">IF(COUNTIF(空き状況確認テーブル!EU17:EX17,"×")&lt;&gt;0,"×",IF(COUNTIF(空き状況確認テーブル!EU17:EX17,"△")&lt;&gt;0,"△",IF(COUNTIF(空き状況確認テーブル!EU17:EX17,"△")&lt;&gt;0,"△","〇")))</f>
        <v>×</v>
      </c>
      <c r="EV16" s="221"/>
      <c r="EW16" s="221"/>
      <c r="EX16" s="221"/>
      <c r="EY16" s="217" t="str">
        <f ca="1">IF(COUNTIF(空き状況確認テーブル!EY17:FA17,"×")&lt;&gt;0,"×",IF(COUNTIF(空き状況確認テーブル!EY17:FA17,"△")&lt;&gt;0,"△",IF(COUNTIF(空き状況確認テーブル!EY17:FA17,"△")&lt;&gt;0,"△","〇")))</f>
        <v>×</v>
      </c>
      <c r="EZ16" s="218"/>
      <c r="FA16" s="220"/>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1" t="str">
        <f ca="1">IF(COUNTIF(空き状況確認テーブル!FK17:FN17,"×")&lt;&gt;0,"×",IF(COUNTIF(空き状況確認テーブル!FK17:FN17,"△")&lt;&gt;0,"△",IF(COUNTIF(空き状況確認テーブル!FK17:FN17,"△")&lt;&gt;0,"△","〇")))</f>
        <v>×</v>
      </c>
      <c r="FL16" s="221"/>
      <c r="FM16" s="221"/>
      <c r="FN16" s="221"/>
      <c r="FO16" s="221" t="str">
        <f ca="1">IF(COUNTIF(空き状況確認テーブル!FO17:FR17,"×")&lt;&gt;0,"×",IF(COUNTIF(空き状況確認テーブル!FO17:FR17,"△")&lt;&gt;0,"△",IF(COUNTIF(空き状況確認テーブル!FO17:FR17,"△")&lt;&gt;0,"△","〇")))</f>
        <v>×</v>
      </c>
      <c r="FP16" s="221"/>
      <c r="FQ16" s="221"/>
      <c r="FR16" s="221"/>
      <c r="FS16" s="221" t="str">
        <f ca="1">IF(COUNTIF(空き状況確認テーブル!FS17:FV17,"×")&lt;&gt;0,"×",IF(COUNTIF(空き状況確認テーブル!FS17:FV17,"△")&lt;&gt;0,"△",IF(COUNTIF(空き状況確認テーブル!FS17:FV17,"△")&lt;&gt;0,"△","〇")))</f>
        <v>×</v>
      </c>
      <c r="FT16" s="221"/>
      <c r="FU16" s="221"/>
      <c r="FV16" s="221"/>
      <c r="FW16" s="217" t="str">
        <f ca="1">IF(COUNTIF(空き状況確認テーブル!FW17:FY17,"×")&lt;&gt;0,"×",IF(COUNTIF(空き状況確認テーブル!FW17:FY17,"△")&lt;&gt;0,"△",IF(COUNTIF(空き状況確認テーブル!FW17:FY17,"△")&lt;&gt;0,"△","〇")))</f>
        <v>×</v>
      </c>
      <c r="FX16" s="218"/>
      <c r="FY16" s="220"/>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1" t="str">
        <f ca="1">IF(COUNTIF(空き状況確認テーブル!W19:Z19,"×")&lt;&gt;0,"×",IF(COUNTIF(空き状況確認テーブル!W19:Z19,"△")&lt;&gt;0,"△",IF(COUNTIF(空き状況確認テーブル!W19:Z19,"△")&lt;&gt;0,"△","〇")))</f>
        <v>〇</v>
      </c>
      <c r="X18" s="221"/>
      <c r="Y18" s="221"/>
      <c r="Z18" s="221"/>
      <c r="AA18" s="221" t="str">
        <f ca="1">IF(COUNTIF(空き状況確認テーブル!AA19:AD19,"×")&lt;&gt;0,"×",IF(COUNTIF(空き状況確認テーブル!AA19:AD19,"△")&lt;&gt;0,"△",IF(COUNTIF(空き状況確認テーブル!AA19:AD19,"△")&lt;&gt;0,"△","〇")))</f>
        <v>〇</v>
      </c>
      <c r="AB18" s="221"/>
      <c r="AC18" s="221"/>
      <c r="AD18" s="221"/>
      <c r="AE18" s="221" t="str">
        <f ca="1">IF(COUNTIF(空き状況確認テーブル!AE19:AH19,"×")&lt;&gt;0,"×",IF(COUNTIF(空き状況確認テーブル!AE19:AH19,"△")&lt;&gt;0,"△",IF(COUNTIF(空き状況確認テーブル!AE19:AH19,"△")&lt;&gt;0,"△","〇")))</f>
        <v>△</v>
      </c>
      <c r="AF18" s="221"/>
      <c r="AG18" s="221"/>
      <c r="AH18" s="221"/>
      <c r="AI18" s="217" t="str">
        <f ca="1">IF(COUNTIF(空き状況確認テーブル!AI19:AK19,"×")&lt;&gt;0,"×",IF(COUNTIF(空き状況確認テーブル!AI19:AK19,"△")&lt;&gt;0,"△",IF(COUNTIF(空き状況確認テーブル!AI19:AK19,"△")&lt;&gt;0,"△","〇")))</f>
        <v>△</v>
      </c>
      <c r="AJ18" s="218"/>
      <c r="AK18" s="220"/>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1" t="str">
        <f ca="1">IF(COUNTIF(空き状況確認テーブル!AU19:AX19,"×")&lt;&gt;0,"×",IF(COUNTIF(空き状況確認テーブル!AU19:AX19,"△")&lt;&gt;0,"△",IF(COUNTIF(空き状況確認テーブル!AU19:AX19,"△")&lt;&gt;0,"△","〇")))</f>
        <v>〇</v>
      </c>
      <c r="AV18" s="221"/>
      <c r="AW18" s="221"/>
      <c r="AX18" s="221"/>
      <c r="AY18" s="221" t="str">
        <f ca="1">IF(COUNTIF(空き状況確認テーブル!AY19:BB19,"×")&lt;&gt;0,"×",IF(COUNTIF(空き状況確認テーブル!AY19:BB19,"△")&lt;&gt;0,"△",IF(COUNTIF(空き状況確認テーブル!AY19:BB19,"△")&lt;&gt;0,"△","〇")))</f>
        <v>〇</v>
      </c>
      <c r="AZ18" s="221"/>
      <c r="BA18" s="221"/>
      <c r="BB18" s="221"/>
      <c r="BC18" s="221" t="str">
        <f ca="1">IF(COUNTIF(空き状況確認テーブル!BC19:BF19,"×")&lt;&gt;0,"×",IF(COUNTIF(空き状況確認テーブル!BC19:BF19,"△")&lt;&gt;0,"△",IF(COUNTIF(空き状況確認テーブル!BC19:BF19,"△")&lt;&gt;0,"△","〇")))</f>
        <v>△</v>
      </c>
      <c r="BD18" s="221"/>
      <c r="BE18" s="221"/>
      <c r="BF18" s="221"/>
      <c r="BG18" s="217" t="str">
        <f ca="1">IF(COUNTIF(空き状況確認テーブル!BG19:BI19,"×")&lt;&gt;0,"×",IF(COUNTIF(空き状況確認テーブル!BG19:BI19,"△")&lt;&gt;0,"△",IF(COUNTIF(空き状況確認テーブル!BG19:BI19,"△")&lt;&gt;0,"△","〇")))</f>
        <v>△</v>
      </c>
      <c r="BH18" s="218"/>
      <c r="BI18" s="220"/>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1" t="str">
        <f ca="1">IF(COUNTIF(空き状況確認テーブル!BS19:BV19,"×")&lt;&gt;0,"×",IF(COUNTIF(空き状況確認テーブル!BS19:BV19,"△")&lt;&gt;0,"△",IF(COUNTIF(空き状況確認テーブル!BS19:BV19,"△")&lt;&gt;0,"△","〇")))</f>
        <v>〇</v>
      </c>
      <c r="BT18" s="221"/>
      <c r="BU18" s="221"/>
      <c r="BV18" s="221"/>
      <c r="BW18" s="221" t="str">
        <f ca="1">IF(COUNTIF(空き状況確認テーブル!BW19:BZ19,"×")&lt;&gt;0,"×",IF(COUNTIF(空き状況確認テーブル!BW19:BZ19,"△")&lt;&gt;0,"△",IF(COUNTIF(空き状況確認テーブル!BW19:BZ19,"△")&lt;&gt;0,"△","〇")))</f>
        <v>〇</v>
      </c>
      <c r="BX18" s="221"/>
      <c r="BY18" s="221"/>
      <c r="BZ18" s="221"/>
      <c r="CA18" s="221" t="str">
        <f ca="1">IF(COUNTIF(空き状況確認テーブル!CA19:CD19,"×")&lt;&gt;0,"×",IF(COUNTIF(空き状況確認テーブル!CA19:CD19,"△")&lt;&gt;0,"△",IF(COUNTIF(空き状況確認テーブル!CA19:CD19,"△")&lt;&gt;0,"△","〇")))</f>
        <v>△</v>
      </c>
      <c r="CB18" s="221"/>
      <c r="CC18" s="221"/>
      <c r="CD18" s="221"/>
      <c r="CE18" s="217" t="str">
        <f ca="1">IF(COUNTIF(空き状況確認テーブル!CE19:CG19,"×")&lt;&gt;0,"×",IF(COUNTIF(空き状況確認テーブル!CE19:CG19,"△")&lt;&gt;0,"△",IF(COUNTIF(空き状況確認テーブル!CE19:CG19,"△")&lt;&gt;0,"△","〇")))</f>
        <v>△</v>
      </c>
      <c r="CF18" s="218"/>
      <c r="CG18" s="220"/>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1" t="str">
        <f ca="1">IF(COUNTIF(空き状況確認テーブル!CQ19:CT19,"×")&lt;&gt;0,"×",IF(COUNTIF(空き状況確認テーブル!CQ19:CT19,"△")&lt;&gt;0,"△",IF(COUNTIF(空き状況確認テーブル!CQ19:CT19,"△")&lt;&gt;0,"△","〇")))</f>
        <v>〇</v>
      </c>
      <c r="CR18" s="221"/>
      <c r="CS18" s="221"/>
      <c r="CT18" s="221"/>
      <c r="CU18" s="221" t="str">
        <f ca="1">IF(COUNTIF(空き状況確認テーブル!CU19:CX19,"×")&lt;&gt;0,"×",IF(COUNTIF(空き状況確認テーブル!CU19:CX19,"△")&lt;&gt;0,"△",IF(COUNTIF(空き状況確認テーブル!CU19:CX19,"△")&lt;&gt;0,"△","〇")))</f>
        <v>〇</v>
      </c>
      <c r="CV18" s="221"/>
      <c r="CW18" s="221"/>
      <c r="CX18" s="221"/>
      <c r="CY18" s="221" t="str">
        <f ca="1">IF(COUNTIF(空き状況確認テーブル!CY19:DB19,"×")&lt;&gt;0,"×",IF(COUNTIF(空き状況確認テーブル!CY19:DB19,"△")&lt;&gt;0,"△",IF(COUNTIF(空き状況確認テーブル!CY19:DB19,"△")&lt;&gt;0,"△","〇")))</f>
        <v>△</v>
      </c>
      <c r="CZ18" s="221"/>
      <c r="DA18" s="221"/>
      <c r="DB18" s="221"/>
      <c r="DC18" s="217" t="str">
        <f ca="1">IF(COUNTIF(空き状況確認テーブル!DC19:DE19,"×")&lt;&gt;0,"×",IF(COUNTIF(空き状況確認テーブル!DC19:DE19,"△")&lt;&gt;0,"△",IF(COUNTIF(空き状況確認テーブル!DC19:DE19,"△")&lt;&gt;0,"△","〇")))</f>
        <v>△</v>
      </c>
      <c r="DD18" s="218"/>
      <c r="DE18" s="220"/>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1" t="str">
        <f ca="1">IF(COUNTIF(空き状況確認テーブル!DO19:DR19,"×")&lt;&gt;0,"×",IF(COUNTIF(空き状況確認テーブル!DO19:DR19,"△")&lt;&gt;0,"△",IF(COUNTIF(空き状況確認テーブル!DO19:DR19,"△")&lt;&gt;0,"△","〇")))</f>
        <v>〇</v>
      </c>
      <c r="DP18" s="221"/>
      <c r="DQ18" s="221"/>
      <c r="DR18" s="221"/>
      <c r="DS18" s="221" t="str">
        <f ca="1">IF(COUNTIF(空き状況確認テーブル!DS19:DV19,"×")&lt;&gt;0,"×",IF(COUNTIF(空き状況確認テーブル!DS19:DV19,"△")&lt;&gt;0,"△",IF(COUNTIF(空き状況確認テーブル!DS19:DV19,"△")&lt;&gt;0,"△","〇")))</f>
        <v>〇</v>
      </c>
      <c r="DT18" s="221"/>
      <c r="DU18" s="221"/>
      <c r="DV18" s="221"/>
      <c r="DW18" s="221" t="str">
        <f ca="1">IF(COUNTIF(空き状況確認テーブル!DW19:DZ19,"×")&lt;&gt;0,"×",IF(COUNTIF(空き状況確認テーブル!DW19:DZ19,"△")&lt;&gt;0,"△",IF(COUNTIF(空き状況確認テーブル!DW19:DZ19,"△")&lt;&gt;0,"△","〇")))</f>
        <v>△</v>
      </c>
      <c r="DX18" s="221"/>
      <c r="DY18" s="221"/>
      <c r="DZ18" s="221"/>
      <c r="EA18" s="217" t="str">
        <f ca="1">IF(COUNTIF(空き状況確認テーブル!EA19:EC19,"×")&lt;&gt;0,"×",IF(COUNTIF(空き状況確認テーブル!EA19:EC19,"△")&lt;&gt;0,"△",IF(COUNTIF(空き状況確認テーブル!EA19:EC19,"△")&lt;&gt;0,"△","〇")))</f>
        <v>△</v>
      </c>
      <c r="EB18" s="218"/>
      <c r="EC18" s="220"/>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1" t="str">
        <f ca="1">IF(COUNTIF(空き状況確認テーブル!EM19:EP19,"×")&lt;&gt;0,"×",IF(COUNTIF(空き状況確認テーブル!EM19:EP19,"△")&lt;&gt;0,"△",IF(COUNTIF(空き状況確認テーブル!EM19:EP19,"△")&lt;&gt;0,"△","〇")))</f>
        <v>×</v>
      </c>
      <c r="EN18" s="221"/>
      <c r="EO18" s="221"/>
      <c r="EP18" s="221"/>
      <c r="EQ18" s="221" t="str">
        <f ca="1">IF(COUNTIF(空き状況確認テーブル!EQ19:ET19,"×")&lt;&gt;0,"×",IF(COUNTIF(空き状況確認テーブル!EQ19:ET19,"△")&lt;&gt;0,"△",IF(COUNTIF(空き状況確認テーブル!EQ19:ET19,"△")&lt;&gt;0,"△","〇")))</f>
        <v>×</v>
      </c>
      <c r="ER18" s="221"/>
      <c r="ES18" s="221"/>
      <c r="ET18" s="221"/>
      <c r="EU18" s="221" t="str">
        <f ca="1">IF(COUNTIF(空き状況確認テーブル!EU19:EX19,"×")&lt;&gt;0,"×",IF(COUNTIF(空き状況確認テーブル!EU19:EX19,"△")&lt;&gt;0,"△",IF(COUNTIF(空き状況確認テーブル!EU19:EX19,"△")&lt;&gt;0,"△","〇")))</f>
        <v>×</v>
      </c>
      <c r="EV18" s="221"/>
      <c r="EW18" s="221"/>
      <c r="EX18" s="221"/>
      <c r="EY18" s="217" t="str">
        <f ca="1">IF(COUNTIF(空き状況確認テーブル!EY19:FA19,"×")&lt;&gt;0,"×",IF(COUNTIF(空き状況確認テーブル!EY19:FA19,"△")&lt;&gt;0,"△",IF(COUNTIF(空き状況確認テーブル!EY19:FA19,"△")&lt;&gt;0,"△","〇")))</f>
        <v>×</v>
      </c>
      <c r="EZ18" s="218"/>
      <c r="FA18" s="220"/>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1" t="str">
        <f ca="1">IF(COUNTIF(空き状況確認テーブル!FK19:FN19,"×")&lt;&gt;0,"×",IF(COUNTIF(空き状況確認テーブル!FK19:FN19,"△")&lt;&gt;0,"△",IF(COUNTIF(空き状況確認テーブル!FK19:FN19,"△")&lt;&gt;0,"△","〇")))</f>
        <v>×</v>
      </c>
      <c r="FL18" s="221"/>
      <c r="FM18" s="221"/>
      <c r="FN18" s="221"/>
      <c r="FO18" s="221" t="str">
        <f ca="1">IF(COUNTIF(空き状況確認テーブル!FO19:FR19,"×")&lt;&gt;0,"×",IF(COUNTIF(空き状況確認テーブル!FO19:FR19,"△")&lt;&gt;0,"△",IF(COUNTIF(空き状況確認テーブル!FO19:FR19,"△")&lt;&gt;0,"△","〇")))</f>
        <v>×</v>
      </c>
      <c r="FP18" s="221"/>
      <c r="FQ18" s="221"/>
      <c r="FR18" s="221"/>
      <c r="FS18" s="221" t="str">
        <f ca="1">IF(COUNTIF(空き状況確認テーブル!FS19:FV19,"×")&lt;&gt;0,"×",IF(COUNTIF(空き状況確認テーブル!FS19:FV19,"△")&lt;&gt;0,"△",IF(COUNTIF(空き状況確認テーブル!FS19:FV19,"△")&lt;&gt;0,"△","〇")))</f>
        <v>×</v>
      </c>
      <c r="FT18" s="221"/>
      <c r="FU18" s="221"/>
      <c r="FV18" s="221"/>
      <c r="FW18" s="217" t="str">
        <f ca="1">IF(COUNTIF(空き状況確認テーブル!FW19:FY19,"×")&lt;&gt;0,"×",IF(COUNTIF(空き状況確認テーブル!FW19:FY19,"△")&lt;&gt;0,"△",IF(COUNTIF(空き状況確認テーブル!FW19:FY19,"△")&lt;&gt;0,"△","〇")))</f>
        <v>×</v>
      </c>
      <c r="FX18" s="218"/>
      <c r="FY18" s="220"/>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1" t="str">
        <f ca="1">IF(COUNTIF(空き状況確認テーブル!W20:Z20,"×")&lt;&gt;0,"×",IF(COUNTIF(空き状況確認テーブル!W20:Z20,"△")&lt;&gt;0,"△",IF(COUNTIF(空き状況確認テーブル!W20:Z20,"△")&lt;&gt;0,"△","〇")))</f>
        <v>〇</v>
      </c>
      <c r="X19" s="221"/>
      <c r="Y19" s="221"/>
      <c r="Z19" s="221"/>
      <c r="AA19" s="221" t="str">
        <f ca="1">IF(COUNTIF(空き状況確認テーブル!AA20:AD20,"×")&lt;&gt;0,"×",IF(COUNTIF(空き状況確認テーブル!AA20:AD20,"△")&lt;&gt;0,"△",IF(COUNTIF(空き状況確認テーブル!AA20:AD20,"△")&lt;&gt;0,"△","〇")))</f>
        <v>〇</v>
      </c>
      <c r="AB19" s="221"/>
      <c r="AC19" s="221"/>
      <c r="AD19" s="221"/>
      <c r="AE19" s="221" t="str">
        <f ca="1">IF(COUNTIF(空き状況確認テーブル!AE20:AH20,"×")&lt;&gt;0,"×",IF(COUNTIF(空き状況確認テーブル!AE20:AH20,"△")&lt;&gt;0,"△",IF(COUNTIF(空き状況確認テーブル!AE20:AH20,"△")&lt;&gt;0,"△","〇")))</f>
        <v>△</v>
      </c>
      <c r="AF19" s="221"/>
      <c r="AG19" s="221"/>
      <c r="AH19" s="221"/>
      <c r="AI19" s="217" t="str">
        <f ca="1">IF(COUNTIF(空き状況確認テーブル!AI20:AK20,"×")&lt;&gt;0,"×",IF(COUNTIF(空き状況確認テーブル!AI20:AK20,"△")&lt;&gt;0,"△",IF(COUNTIF(空き状況確認テーブル!AI20:AK20,"△")&lt;&gt;0,"△","〇")))</f>
        <v>△</v>
      </c>
      <c r="AJ19" s="218"/>
      <c r="AK19" s="220"/>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1" t="str">
        <f ca="1">IF(COUNTIF(空き状況確認テーブル!AU20:AX20,"×")&lt;&gt;0,"×",IF(COUNTIF(空き状況確認テーブル!AU20:AX20,"△")&lt;&gt;0,"△",IF(COUNTIF(空き状況確認テーブル!AU20:AX20,"△")&lt;&gt;0,"△","〇")))</f>
        <v>〇</v>
      </c>
      <c r="AV19" s="221"/>
      <c r="AW19" s="221"/>
      <c r="AX19" s="221"/>
      <c r="AY19" s="221" t="str">
        <f ca="1">IF(COUNTIF(空き状況確認テーブル!AY20:BB20,"×")&lt;&gt;0,"×",IF(COUNTIF(空き状況確認テーブル!AY20:BB20,"△")&lt;&gt;0,"△",IF(COUNTIF(空き状況確認テーブル!AY20:BB20,"△")&lt;&gt;0,"△","〇")))</f>
        <v>〇</v>
      </c>
      <c r="AZ19" s="221"/>
      <c r="BA19" s="221"/>
      <c r="BB19" s="221"/>
      <c r="BC19" s="221" t="str">
        <f ca="1">IF(COUNTIF(空き状況確認テーブル!BC20:BF20,"×")&lt;&gt;0,"×",IF(COUNTIF(空き状況確認テーブル!BC20:BF20,"△")&lt;&gt;0,"△",IF(COUNTIF(空き状況確認テーブル!BC20:BF20,"△")&lt;&gt;0,"△","〇")))</f>
        <v>△</v>
      </c>
      <c r="BD19" s="221"/>
      <c r="BE19" s="221"/>
      <c r="BF19" s="221"/>
      <c r="BG19" s="217" t="str">
        <f ca="1">IF(COUNTIF(空き状況確認テーブル!BG20:BI20,"×")&lt;&gt;0,"×",IF(COUNTIF(空き状況確認テーブル!BG20:BI20,"△")&lt;&gt;0,"△",IF(COUNTIF(空き状況確認テーブル!BG20:BI20,"△")&lt;&gt;0,"△","〇")))</f>
        <v>△</v>
      </c>
      <c r="BH19" s="218"/>
      <c r="BI19" s="220"/>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1" t="str">
        <f ca="1">IF(COUNTIF(空き状況確認テーブル!BS20:BV20,"×")&lt;&gt;0,"×",IF(COUNTIF(空き状況確認テーブル!BS20:BV20,"△")&lt;&gt;0,"△",IF(COUNTIF(空き状況確認テーブル!BS20:BV20,"△")&lt;&gt;0,"△","〇")))</f>
        <v>〇</v>
      </c>
      <c r="BT19" s="221"/>
      <c r="BU19" s="221"/>
      <c r="BV19" s="221"/>
      <c r="BW19" s="221" t="str">
        <f ca="1">IF(COUNTIF(空き状況確認テーブル!BW20:BZ20,"×")&lt;&gt;0,"×",IF(COUNTIF(空き状況確認テーブル!BW20:BZ20,"△")&lt;&gt;0,"△",IF(COUNTIF(空き状況確認テーブル!BW20:BZ20,"△")&lt;&gt;0,"△","〇")))</f>
        <v>〇</v>
      </c>
      <c r="BX19" s="221"/>
      <c r="BY19" s="221"/>
      <c r="BZ19" s="221"/>
      <c r="CA19" s="221" t="str">
        <f ca="1">IF(COUNTIF(空き状況確認テーブル!CA20:CD20,"×")&lt;&gt;0,"×",IF(COUNTIF(空き状況確認テーブル!CA20:CD20,"△")&lt;&gt;0,"△",IF(COUNTIF(空き状況確認テーブル!CA20:CD20,"△")&lt;&gt;0,"△","〇")))</f>
        <v>△</v>
      </c>
      <c r="CB19" s="221"/>
      <c r="CC19" s="221"/>
      <c r="CD19" s="221"/>
      <c r="CE19" s="217" t="str">
        <f ca="1">IF(COUNTIF(空き状況確認テーブル!CE20:CG20,"×")&lt;&gt;0,"×",IF(COUNTIF(空き状況確認テーブル!CE20:CG20,"△")&lt;&gt;0,"△",IF(COUNTIF(空き状況確認テーブル!CE20:CG20,"△")&lt;&gt;0,"△","〇")))</f>
        <v>△</v>
      </c>
      <c r="CF19" s="218"/>
      <c r="CG19" s="220"/>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1" t="str">
        <f ca="1">IF(COUNTIF(空き状況確認テーブル!CQ20:CT20,"×")&lt;&gt;0,"×",IF(COUNTIF(空き状況確認テーブル!CQ20:CT20,"△")&lt;&gt;0,"△",IF(COUNTIF(空き状況確認テーブル!CQ20:CT20,"△")&lt;&gt;0,"△","〇")))</f>
        <v>〇</v>
      </c>
      <c r="CR19" s="221"/>
      <c r="CS19" s="221"/>
      <c r="CT19" s="221"/>
      <c r="CU19" s="221" t="str">
        <f ca="1">IF(COUNTIF(空き状況確認テーブル!CU20:CX20,"×")&lt;&gt;0,"×",IF(COUNTIF(空き状況確認テーブル!CU20:CX20,"△")&lt;&gt;0,"△",IF(COUNTIF(空き状況確認テーブル!CU20:CX20,"△")&lt;&gt;0,"△","〇")))</f>
        <v>〇</v>
      </c>
      <c r="CV19" s="221"/>
      <c r="CW19" s="221"/>
      <c r="CX19" s="221"/>
      <c r="CY19" s="221" t="str">
        <f ca="1">IF(COUNTIF(空き状況確認テーブル!CY20:DB20,"×")&lt;&gt;0,"×",IF(COUNTIF(空き状況確認テーブル!CY20:DB20,"△")&lt;&gt;0,"△",IF(COUNTIF(空き状況確認テーブル!CY20:DB20,"△")&lt;&gt;0,"△","〇")))</f>
        <v>△</v>
      </c>
      <c r="CZ19" s="221"/>
      <c r="DA19" s="221"/>
      <c r="DB19" s="221"/>
      <c r="DC19" s="217" t="str">
        <f ca="1">IF(COUNTIF(空き状況確認テーブル!DC20:DE20,"×")&lt;&gt;0,"×",IF(COUNTIF(空き状況確認テーブル!DC20:DE20,"△")&lt;&gt;0,"△",IF(COUNTIF(空き状況確認テーブル!DC20:DE20,"△")&lt;&gt;0,"△","〇")))</f>
        <v>△</v>
      </c>
      <c r="DD19" s="218"/>
      <c r="DE19" s="220"/>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1" t="str">
        <f ca="1">IF(COUNTIF(空き状況確認テーブル!DO20:DR20,"×")&lt;&gt;0,"×",IF(COUNTIF(空き状況確認テーブル!DO20:DR20,"△")&lt;&gt;0,"△",IF(COUNTIF(空き状況確認テーブル!DO20:DR20,"△")&lt;&gt;0,"△","〇")))</f>
        <v>〇</v>
      </c>
      <c r="DP19" s="221"/>
      <c r="DQ19" s="221"/>
      <c r="DR19" s="221"/>
      <c r="DS19" s="221" t="str">
        <f ca="1">IF(COUNTIF(空き状況確認テーブル!DS20:DV20,"×")&lt;&gt;0,"×",IF(COUNTIF(空き状況確認テーブル!DS20:DV20,"△")&lt;&gt;0,"△",IF(COUNTIF(空き状況確認テーブル!DS20:DV20,"△")&lt;&gt;0,"△","〇")))</f>
        <v>〇</v>
      </c>
      <c r="DT19" s="221"/>
      <c r="DU19" s="221"/>
      <c r="DV19" s="221"/>
      <c r="DW19" s="221" t="str">
        <f ca="1">IF(COUNTIF(空き状況確認テーブル!DW20:DZ20,"×")&lt;&gt;0,"×",IF(COUNTIF(空き状況確認テーブル!DW20:DZ20,"△")&lt;&gt;0,"△",IF(COUNTIF(空き状況確認テーブル!DW20:DZ20,"△")&lt;&gt;0,"△","〇")))</f>
        <v>△</v>
      </c>
      <c r="DX19" s="221"/>
      <c r="DY19" s="221"/>
      <c r="DZ19" s="221"/>
      <c r="EA19" s="217" t="str">
        <f ca="1">IF(COUNTIF(空き状況確認テーブル!EA20:EC20,"×")&lt;&gt;0,"×",IF(COUNTIF(空き状況確認テーブル!EA20:EC20,"△")&lt;&gt;0,"△",IF(COUNTIF(空き状況確認テーブル!EA20:EC20,"△")&lt;&gt;0,"△","〇")))</f>
        <v>△</v>
      </c>
      <c r="EB19" s="218"/>
      <c r="EC19" s="220"/>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1" t="str">
        <f ca="1">IF(COUNTIF(空き状況確認テーブル!EM20:EP20,"×")&lt;&gt;0,"×",IF(COUNTIF(空き状況確認テーブル!EM20:EP20,"△")&lt;&gt;0,"△",IF(COUNTIF(空き状況確認テーブル!EM20:EP20,"△")&lt;&gt;0,"△","〇")))</f>
        <v>×</v>
      </c>
      <c r="EN19" s="221"/>
      <c r="EO19" s="221"/>
      <c r="EP19" s="221"/>
      <c r="EQ19" s="221" t="str">
        <f ca="1">IF(COUNTIF(空き状況確認テーブル!EQ20:ET20,"×")&lt;&gt;0,"×",IF(COUNTIF(空き状況確認テーブル!EQ20:ET20,"△")&lt;&gt;0,"△",IF(COUNTIF(空き状況確認テーブル!EQ20:ET20,"△")&lt;&gt;0,"△","〇")))</f>
        <v>×</v>
      </c>
      <c r="ER19" s="221"/>
      <c r="ES19" s="221"/>
      <c r="ET19" s="221"/>
      <c r="EU19" s="221" t="str">
        <f ca="1">IF(COUNTIF(空き状況確認テーブル!EU20:EX20,"×")&lt;&gt;0,"×",IF(COUNTIF(空き状況確認テーブル!EU20:EX20,"△")&lt;&gt;0,"△",IF(COUNTIF(空き状況確認テーブル!EU20:EX20,"△")&lt;&gt;0,"△","〇")))</f>
        <v>×</v>
      </c>
      <c r="EV19" s="221"/>
      <c r="EW19" s="221"/>
      <c r="EX19" s="221"/>
      <c r="EY19" s="217" t="str">
        <f ca="1">IF(COUNTIF(空き状況確認テーブル!EY20:FA20,"×")&lt;&gt;0,"×",IF(COUNTIF(空き状況確認テーブル!EY20:FA20,"△")&lt;&gt;0,"△",IF(COUNTIF(空き状況確認テーブル!EY20:FA20,"△")&lt;&gt;0,"△","〇")))</f>
        <v>×</v>
      </c>
      <c r="EZ19" s="218"/>
      <c r="FA19" s="220"/>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1" t="str">
        <f ca="1">IF(COUNTIF(空き状況確認テーブル!FK20:FN20,"×")&lt;&gt;0,"×",IF(COUNTIF(空き状況確認テーブル!FK20:FN20,"△")&lt;&gt;0,"△",IF(COUNTIF(空き状況確認テーブル!FK20:FN20,"△")&lt;&gt;0,"△","〇")))</f>
        <v>×</v>
      </c>
      <c r="FL19" s="221"/>
      <c r="FM19" s="221"/>
      <c r="FN19" s="221"/>
      <c r="FO19" s="221" t="str">
        <f ca="1">IF(COUNTIF(空き状況確認テーブル!FO20:FR20,"×")&lt;&gt;0,"×",IF(COUNTIF(空き状況確認テーブル!FO20:FR20,"△")&lt;&gt;0,"△",IF(COUNTIF(空き状況確認テーブル!FO20:FR20,"△")&lt;&gt;0,"△","〇")))</f>
        <v>×</v>
      </c>
      <c r="FP19" s="221"/>
      <c r="FQ19" s="221"/>
      <c r="FR19" s="221"/>
      <c r="FS19" s="221" t="str">
        <f ca="1">IF(COUNTIF(空き状況確認テーブル!FS20:FV20,"×")&lt;&gt;0,"×",IF(COUNTIF(空き状況確認テーブル!FS20:FV20,"△")&lt;&gt;0,"△",IF(COUNTIF(空き状況確認テーブル!FS20:FV20,"△")&lt;&gt;0,"△","〇")))</f>
        <v>×</v>
      </c>
      <c r="FT19" s="221"/>
      <c r="FU19" s="221"/>
      <c r="FV19" s="221"/>
      <c r="FW19" s="217" t="str">
        <f ca="1">IF(COUNTIF(空き状況確認テーブル!FW20:FY20,"×")&lt;&gt;0,"×",IF(COUNTIF(空き状況確認テーブル!FW20:FY20,"△")&lt;&gt;0,"△",IF(COUNTIF(空き状況確認テーブル!FW20:FY20,"△")&lt;&gt;0,"△","〇")))</f>
        <v>×</v>
      </c>
      <c r="FX19" s="218"/>
      <c r="FY19" s="220"/>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1" t="str">
        <f ca="1">IF(COUNTIF(空き状況確認テーブル!W21:Z21,"×")&lt;&gt;0,"×",IF(COUNTIF(空き状況確認テーブル!W21:Z21,"△")&lt;&gt;0,"△",IF(COUNTIF(空き状況確認テーブル!W21:Z21,"△")&lt;&gt;0,"△","〇")))</f>
        <v>〇</v>
      </c>
      <c r="X20" s="221"/>
      <c r="Y20" s="221"/>
      <c r="Z20" s="221"/>
      <c r="AA20" s="221" t="str">
        <f ca="1">IF(COUNTIF(空き状況確認テーブル!AA21:AD21,"×")&lt;&gt;0,"×",IF(COUNTIF(空き状況確認テーブル!AA21:AD21,"△")&lt;&gt;0,"△",IF(COUNTIF(空き状況確認テーブル!AA21:AD21,"△")&lt;&gt;0,"△","〇")))</f>
        <v>〇</v>
      </c>
      <c r="AB20" s="221"/>
      <c r="AC20" s="221"/>
      <c r="AD20" s="221"/>
      <c r="AE20" s="221" t="str">
        <f ca="1">IF(COUNTIF(空き状況確認テーブル!AE21:AH21,"×")&lt;&gt;0,"×",IF(COUNTIF(空き状況確認テーブル!AE21:AH21,"△")&lt;&gt;0,"△",IF(COUNTIF(空き状況確認テーブル!AE21:AH21,"△")&lt;&gt;0,"△","〇")))</f>
        <v>△</v>
      </c>
      <c r="AF20" s="221"/>
      <c r="AG20" s="221"/>
      <c r="AH20" s="221"/>
      <c r="AI20" s="217" t="str">
        <f ca="1">IF(COUNTIF(空き状況確認テーブル!AI21:AK21,"×")&lt;&gt;0,"×",IF(COUNTIF(空き状況確認テーブル!AI21:AK21,"△")&lt;&gt;0,"△",IF(COUNTIF(空き状況確認テーブル!AI21:AK21,"△")&lt;&gt;0,"△","〇")))</f>
        <v>△</v>
      </c>
      <c r="AJ20" s="218"/>
      <c r="AK20" s="220"/>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1" t="str">
        <f ca="1">IF(COUNTIF(空き状況確認テーブル!AU21:AX21,"×")&lt;&gt;0,"×",IF(COUNTIF(空き状況確認テーブル!AU21:AX21,"△")&lt;&gt;0,"△",IF(COUNTIF(空き状況確認テーブル!AU21:AX21,"△")&lt;&gt;0,"△","〇")))</f>
        <v>〇</v>
      </c>
      <c r="AV20" s="221"/>
      <c r="AW20" s="221"/>
      <c r="AX20" s="221"/>
      <c r="AY20" s="221" t="str">
        <f ca="1">IF(COUNTIF(空き状況確認テーブル!AY21:BB21,"×")&lt;&gt;0,"×",IF(COUNTIF(空き状況確認テーブル!AY21:BB21,"△")&lt;&gt;0,"△",IF(COUNTIF(空き状況確認テーブル!AY21:BB21,"△")&lt;&gt;0,"△","〇")))</f>
        <v>〇</v>
      </c>
      <c r="AZ20" s="221"/>
      <c r="BA20" s="221"/>
      <c r="BB20" s="221"/>
      <c r="BC20" s="221" t="str">
        <f ca="1">IF(COUNTIF(空き状況確認テーブル!BC21:BF21,"×")&lt;&gt;0,"×",IF(COUNTIF(空き状況確認テーブル!BC21:BF21,"△")&lt;&gt;0,"△",IF(COUNTIF(空き状況確認テーブル!BC21:BF21,"△")&lt;&gt;0,"△","〇")))</f>
        <v>△</v>
      </c>
      <c r="BD20" s="221"/>
      <c r="BE20" s="221"/>
      <c r="BF20" s="221"/>
      <c r="BG20" s="217" t="str">
        <f ca="1">IF(COUNTIF(空き状況確認テーブル!BG21:BI21,"×")&lt;&gt;0,"×",IF(COUNTIF(空き状況確認テーブル!BG21:BI21,"△")&lt;&gt;0,"△",IF(COUNTIF(空き状況確認テーブル!BG21:BI21,"△")&lt;&gt;0,"△","〇")))</f>
        <v>△</v>
      </c>
      <c r="BH20" s="218"/>
      <c r="BI20" s="220"/>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1" t="str">
        <f ca="1">IF(COUNTIF(空き状況確認テーブル!BS21:BV21,"×")&lt;&gt;0,"×",IF(COUNTIF(空き状況確認テーブル!BS21:BV21,"△")&lt;&gt;0,"△",IF(COUNTIF(空き状況確認テーブル!BS21:BV21,"△")&lt;&gt;0,"△","〇")))</f>
        <v>〇</v>
      </c>
      <c r="BT20" s="221"/>
      <c r="BU20" s="221"/>
      <c r="BV20" s="221"/>
      <c r="BW20" s="221" t="str">
        <f ca="1">IF(COUNTIF(空き状況確認テーブル!BW21:BZ21,"×")&lt;&gt;0,"×",IF(COUNTIF(空き状況確認テーブル!BW21:BZ21,"△")&lt;&gt;0,"△",IF(COUNTIF(空き状況確認テーブル!BW21:BZ21,"△")&lt;&gt;0,"△","〇")))</f>
        <v>〇</v>
      </c>
      <c r="BX20" s="221"/>
      <c r="BY20" s="221"/>
      <c r="BZ20" s="221"/>
      <c r="CA20" s="221" t="str">
        <f ca="1">IF(COUNTIF(空き状況確認テーブル!CA21:CD21,"×")&lt;&gt;0,"×",IF(COUNTIF(空き状況確認テーブル!CA21:CD21,"△")&lt;&gt;0,"△",IF(COUNTIF(空き状況確認テーブル!CA21:CD21,"△")&lt;&gt;0,"△","〇")))</f>
        <v>△</v>
      </c>
      <c r="CB20" s="221"/>
      <c r="CC20" s="221"/>
      <c r="CD20" s="221"/>
      <c r="CE20" s="217" t="str">
        <f ca="1">IF(COUNTIF(空き状況確認テーブル!CE21:CG21,"×")&lt;&gt;0,"×",IF(COUNTIF(空き状況確認テーブル!CE21:CG21,"△")&lt;&gt;0,"△",IF(COUNTIF(空き状況確認テーブル!CE21:CG21,"△")&lt;&gt;0,"△","〇")))</f>
        <v>△</v>
      </c>
      <c r="CF20" s="218"/>
      <c r="CG20" s="220"/>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1" t="str">
        <f ca="1">IF(COUNTIF(空き状況確認テーブル!CQ21:CT21,"×")&lt;&gt;0,"×",IF(COUNTIF(空き状況確認テーブル!CQ21:CT21,"△")&lt;&gt;0,"△",IF(COUNTIF(空き状況確認テーブル!CQ21:CT21,"△")&lt;&gt;0,"△","〇")))</f>
        <v>〇</v>
      </c>
      <c r="CR20" s="221"/>
      <c r="CS20" s="221"/>
      <c r="CT20" s="221"/>
      <c r="CU20" s="221" t="str">
        <f ca="1">IF(COUNTIF(空き状況確認テーブル!CU21:CX21,"×")&lt;&gt;0,"×",IF(COUNTIF(空き状況確認テーブル!CU21:CX21,"△")&lt;&gt;0,"△",IF(COUNTIF(空き状況確認テーブル!CU21:CX21,"△")&lt;&gt;0,"△","〇")))</f>
        <v>〇</v>
      </c>
      <c r="CV20" s="221"/>
      <c r="CW20" s="221"/>
      <c r="CX20" s="221"/>
      <c r="CY20" s="221" t="str">
        <f ca="1">IF(COUNTIF(空き状況確認テーブル!CY21:DB21,"×")&lt;&gt;0,"×",IF(COUNTIF(空き状況確認テーブル!CY21:DB21,"△")&lt;&gt;0,"△",IF(COUNTIF(空き状況確認テーブル!CY21:DB21,"△")&lt;&gt;0,"△","〇")))</f>
        <v>△</v>
      </c>
      <c r="CZ20" s="221"/>
      <c r="DA20" s="221"/>
      <c r="DB20" s="221"/>
      <c r="DC20" s="217" t="str">
        <f ca="1">IF(COUNTIF(空き状況確認テーブル!DC21:DE21,"×")&lt;&gt;0,"×",IF(COUNTIF(空き状況確認テーブル!DC21:DE21,"△")&lt;&gt;0,"△",IF(COUNTIF(空き状況確認テーブル!DC21:DE21,"△")&lt;&gt;0,"△","〇")))</f>
        <v>△</v>
      </c>
      <c r="DD20" s="218"/>
      <c r="DE20" s="220"/>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1" t="str">
        <f ca="1">IF(COUNTIF(空き状況確認テーブル!DO21:DR21,"×")&lt;&gt;0,"×",IF(COUNTIF(空き状況確認テーブル!DO21:DR21,"△")&lt;&gt;0,"△",IF(COUNTIF(空き状況確認テーブル!DO21:DR21,"△")&lt;&gt;0,"△","〇")))</f>
        <v>〇</v>
      </c>
      <c r="DP20" s="221"/>
      <c r="DQ20" s="221"/>
      <c r="DR20" s="221"/>
      <c r="DS20" s="221" t="str">
        <f ca="1">IF(COUNTIF(空き状況確認テーブル!DS21:DV21,"×")&lt;&gt;0,"×",IF(COUNTIF(空き状況確認テーブル!DS21:DV21,"△")&lt;&gt;0,"△",IF(COUNTIF(空き状況確認テーブル!DS21:DV21,"△")&lt;&gt;0,"△","〇")))</f>
        <v>〇</v>
      </c>
      <c r="DT20" s="221"/>
      <c r="DU20" s="221"/>
      <c r="DV20" s="221"/>
      <c r="DW20" s="221" t="str">
        <f ca="1">IF(COUNTIF(空き状況確認テーブル!DW21:DZ21,"×")&lt;&gt;0,"×",IF(COUNTIF(空き状況確認テーブル!DW21:DZ21,"△")&lt;&gt;0,"△",IF(COUNTIF(空き状況確認テーブル!DW21:DZ21,"△")&lt;&gt;0,"△","〇")))</f>
        <v>△</v>
      </c>
      <c r="DX20" s="221"/>
      <c r="DY20" s="221"/>
      <c r="DZ20" s="221"/>
      <c r="EA20" s="217" t="str">
        <f ca="1">IF(COUNTIF(空き状況確認テーブル!EA21:EC21,"×")&lt;&gt;0,"×",IF(COUNTIF(空き状況確認テーブル!EA21:EC21,"△")&lt;&gt;0,"△",IF(COUNTIF(空き状況確認テーブル!EA21:EC21,"△")&lt;&gt;0,"△","〇")))</f>
        <v>△</v>
      </c>
      <c r="EB20" s="218"/>
      <c r="EC20" s="220"/>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1" t="str">
        <f ca="1">IF(COUNTIF(空き状況確認テーブル!EM21:EP21,"×")&lt;&gt;0,"×",IF(COUNTIF(空き状況確認テーブル!EM21:EP21,"△")&lt;&gt;0,"△",IF(COUNTIF(空き状況確認テーブル!EM21:EP21,"△")&lt;&gt;0,"△","〇")))</f>
        <v>×</v>
      </c>
      <c r="EN20" s="221"/>
      <c r="EO20" s="221"/>
      <c r="EP20" s="221"/>
      <c r="EQ20" s="221" t="str">
        <f ca="1">IF(COUNTIF(空き状況確認テーブル!EQ21:ET21,"×")&lt;&gt;0,"×",IF(COUNTIF(空き状況確認テーブル!EQ21:ET21,"△")&lt;&gt;0,"△",IF(COUNTIF(空き状況確認テーブル!EQ21:ET21,"△")&lt;&gt;0,"△","〇")))</f>
        <v>×</v>
      </c>
      <c r="ER20" s="221"/>
      <c r="ES20" s="221"/>
      <c r="ET20" s="221"/>
      <c r="EU20" s="221" t="str">
        <f ca="1">IF(COUNTIF(空き状況確認テーブル!EU21:EX21,"×")&lt;&gt;0,"×",IF(COUNTIF(空き状況確認テーブル!EU21:EX21,"△")&lt;&gt;0,"△",IF(COUNTIF(空き状況確認テーブル!EU21:EX21,"△")&lt;&gt;0,"△","〇")))</f>
        <v>×</v>
      </c>
      <c r="EV20" s="221"/>
      <c r="EW20" s="221"/>
      <c r="EX20" s="221"/>
      <c r="EY20" s="217" t="str">
        <f ca="1">IF(COUNTIF(空き状況確認テーブル!EY21:FA21,"×")&lt;&gt;0,"×",IF(COUNTIF(空き状況確認テーブル!EY21:FA21,"△")&lt;&gt;0,"△",IF(COUNTIF(空き状況確認テーブル!EY21:FA21,"△")&lt;&gt;0,"△","〇")))</f>
        <v>×</v>
      </c>
      <c r="EZ20" s="218"/>
      <c r="FA20" s="220"/>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1" t="str">
        <f ca="1">IF(COUNTIF(空き状況確認テーブル!FK21:FN21,"×")&lt;&gt;0,"×",IF(COUNTIF(空き状況確認テーブル!FK21:FN21,"△")&lt;&gt;0,"△",IF(COUNTIF(空き状況確認テーブル!FK21:FN21,"△")&lt;&gt;0,"△","〇")))</f>
        <v>×</v>
      </c>
      <c r="FL20" s="221"/>
      <c r="FM20" s="221"/>
      <c r="FN20" s="221"/>
      <c r="FO20" s="221" t="str">
        <f ca="1">IF(COUNTIF(空き状況確認テーブル!FO21:FR21,"×")&lt;&gt;0,"×",IF(COUNTIF(空き状況確認テーブル!FO21:FR21,"△")&lt;&gt;0,"△",IF(COUNTIF(空き状況確認テーブル!FO21:FR21,"△")&lt;&gt;0,"△","〇")))</f>
        <v>×</v>
      </c>
      <c r="FP20" s="221"/>
      <c r="FQ20" s="221"/>
      <c r="FR20" s="221"/>
      <c r="FS20" s="221" t="str">
        <f ca="1">IF(COUNTIF(空き状況確認テーブル!FS21:FV21,"×")&lt;&gt;0,"×",IF(COUNTIF(空き状況確認テーブル!FS21:FV21,"△")&lt;&gt;0,"△",IF(COUNTIF(空き状況確認テーブル!FS21:FV21,"△")&lt;&gt;0,"△","〇")))</f>
        <v>×</v>
      </c>
      <c r="FT20" s="221"/>
      <c r="FU20" s="221"/>
      <c r="FV20" s="221"/>
      <c r="FW20" s="217" t="str">
        <f ca="1">IF(COUNTIF(空き状況確認テーブル!FW21:FY21,"×")&lt;&gt;0,"×",IF(COUNTIF(空き状況確認テーブル!FW21:FY21,"△")&lt;&gt;0,"△",IF(COUNTIF(空き状況確認テーブル!FW21:FY21,"△")&lt;&gt;0,"△","〇")))</f>
        <v>×</v>
      </c>
      <c r="FX20" s="218"/>
      <c r="FY20" s="220"/>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1" t="str">
        <f ca="1">IF(COUNTIF(空き状況確認テーブル!W23:Z23,"×")&lt;&gt;0,"×",IF(COUNTIF(空き状況確認テーブル!W23:Z23,"△")&lt;&gt;0,"△",IF(COUNTIF(空き状況確認テーブル!W23:Z23,"△")&lt;&gt;0,"△","〇")))</f>
        <v>〇</v>
      </c>
      <c r="X21" s="221"/>
      <c r="Y21" s="221"/>
      <c r="Z21" s="221"/>
      <c r="AA21" s="221" t="str">
        <f ca="1">IF(COUNTIF(空き状況確認テーブル!AA23:AD23,"×")&lt;&gt;0,"×",IF(COUNTIF(空き状況確認テーブル!AA23:AD23,"△")&lt;&gt;0,"△",IF(COUNTIF(空き状況確認テーブル!AA23:AD23,"△")&lt;&gt;0,"△","〇")))</f>
        <v>〇</v>
      </c>
      <c r="AB21" s="221"/>
      <c r="AC21" s="221"/>
      <c r="AD21" s="221"/>
      <c r="AE21" s="221" t="str">
        <f ca="1">IF(COUNTIF(空き状況確認テーブル!AE23:AH23,"×")&lt;&gt;0,"×",IF(COUNTIF(空き状況確認テーブル!AE23:AH23,"△")&lt;&gt;0,"△",IF(COUNTIF(空き状況確認テーブル!AE23:AH23,"△")&lt;&gt;0,"△","〇")))</f>
        <v>△</v>
      </c>
      <c r="AF21" s="221"/>
      <c r="AG21" s="221"/>
      <c r="AH21" s="221"/>
      <c r="AI21" s="217" t="str">
        <f ca="1">IF(COUNTIF(空き状況確認テーブル!AI23:AK23,"×")&lt;&gt;0,"×",IF(COUNTIF(空き状況確認テーブル!AI23:AK23,"△")&lt;&gt;0,"△",IF(COUNTIF(空き状況確認テーブル!AI23:AK23,"△")&lt;&gt;0,"△","〇")))</f>
        <v>△</v>
      </c>
      <c r="AJ21" s="218"/>
      <c r="AK21" s="220"/>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1" t="str">
        <f ca="1">IF(COUNTIF(空き状況確認テーブル!AU23:AX23,"×")&lt;&gt;0,"×",IF(COUNTIF(空き状況確認テーブル!AU23:AX23,"△")&lt;&gt;0,"△",IF(COUNTIF(空き状況確認テーブル!AU23:AX23,"△")&lt;&gt;0,"△","〇")))</f>
        <v>〇</v>
      </c>
      <c r="AV21" s="221"/>
      <c r="AW21" s="221"/>
      <c r="AX21" s="221"/>
      <c r="AY21" s="221" t="str">
        <f ca="1">IF(COUNTIF(空き状況確認テーブル!AY23:BB23,"×")&lt;&gt;0,"×",IF(COUNTIF(空き状況確認テーブル!AY23:BB23,"△")&lt;&gt;0,"△",IF(COUNTIF(空き状況確認テーブル!AY23:BB23,"△")&lt;&gt;0,"△","〇")))</f>
        <v>〇</v>
      </c>
      <c r="AZ21" s="221"/>
      <c r="BA21" s="221"/>
      <c r="BB21" s="221"/>
      <c r="BC21" s="221" t="str">
        <f ca="1">IF(COUNTIF(空き状況確認テーブル!BC23:BF23,"×")&lt;&gt;0,"×",IF(COUNTIF(空き状況確認テーブル!BC23:BF23,"△")&lt;&gt;0,"△",IF(COUNTIF(空き状況確認テーブル!BC23:BF23,"△")&lt;&gt;0,"△","〇")))</f>
        <v>△</v>
      </c>
      <c r="BD21" s="221"/>
      <c r="BE21" s="221"/>
      <c r="BF21" s="221"/>
      <c r="BG21" s="217" t="str">
        <f ca="1">IF(COUNTIF(空き状況確認テーブル!BG23:BI23,"×")&lt;&gt;0,"×",IF(COUNTIF(空き状況確認テーブル!BG23:BI23,"△")&lt;&gt;0,"△",IF(COUNTIF(空き状況確認テーブル!BG23:BI23,"△")&lt;&gt;0,"△","〇")))</f>
        <v>△</v>
      </c>
      <c r="BH21" s="218"/>
      <c r="BI21" s="220"/>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1" t="str">
        <f ca="1">IF(COUNTIF(空き状況確認テーブル!BS23:BV23,"×")&lt;&gt;0,"×",IF(COUNTIF(空き状況確認テーブル!BS23:BV23,"△")&lt;&gt;0,"△",IF(COUNTIF(空き状況確認テーブル!BS23:BV23,"△")&lt;&gt;0,"△","〇")))</f>
        <v>〇</v>
      </c>
      <c r="BT21" s="221"/>
      <c r="BU21" s="221"/>
      <c r="BV21" s="221"/>
      <c r="BW21" s="221" t="str">
        <f ca="1">IF(COUNTIF(空き状況確認テーブル!BW23:BZ23,"×")&lt;&gt;0,"×",IF(COUNTIF(空き状況確認テーブル!BW23:BZ23,"△")&lt;&gt;0,"△",IF(COUNTIF(空き状況確認テーブル!BW23:BZ23,"△")&lt;&gt;0,"△","〇")))</f>
        <v>〇</v>
      </c>
      <c r="BX21" s="221"/>
      <c r="BY21" s="221"/>
      <c r="BZ21" s="221"/>
      <c r="CA21" s="221" t="str">
        <f ca="1">IF(COUNTIF(空き状況確認テーブル!CA23:CD23,"×")&lt;&gt;0,"×",IF(COUNTIF(空き状況確認テーブル!CA23:CD23,"△")&lt;&gt;0,"△",IF(COUNTIF(空き状況確認テーブル!CA23:CD23,"△")&lt;&gt;0,"△","〇")))</f>
        <v>△</v>
      </c>
      <c r="CB21" s="221"/>
      <c r="CC21" s="221"/>
      <c r="CD21" s="221"/>
      <c r="CE21" s="217" t="str">
        <f ca="1">IF(COUNTIF(空き状況確認テーブル!CE23:CG23,"×")&lt;&gt;0,"×",IF(COUNTIF(空き状況確認テーブル!CE23:CG23,"△")&lt;&gt;0,"△",IF(COUNTIF(空き状況確認テーブル!CE23:CG23,"△")&lt;&gt;0,"△","〇")))</f>
        <v>△</v>
      </c>
      <c r="CF21" s="218"/>
      <c r="CG21" s="220"/>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1" t="str">
        <f ca="1">IF(COUNTIF(空き状況確認テーブル!CQ23:CT23,"×")&lt;&gt;0,"×",IF(COUNTIF(空き状況確認テーブル!CQ23:CT23,"△")&lt;&gt;0,"△",IF(COUNTIF(空き状況確認テーブル!CQ23:CT23,"△")&lt;&gt;0,"△","〇")))</f>
        <v>〇</v>
      </c>
      <c r="CR21" s="221"/>
      <c r="CS21" s="221"/>
      <c r="CT21" s="221"/>
      <c r="CU21" s="221" t="str">
        <f ca="1">IF(COUNTIF(空き状況確認テーブル!CU23:CX23,"×")&lt;&gt;0,"×",IF(COUNTIF(空き状況確認テーブル!CU23:CX23,"△")&lt;&gt;0,"△",IF(COUNTIF(空き状況確認テーブル!CU23:CX23,"△")&lt;&gt;0,"△","〇")))</f>
        <v>〇</v>
      </c>
      <c r="CV21" s="221"/>
      <c r="CW21" s="221"/>
      <c r="CX21" s="221"/>
      <c r="CY21" s="221" t="str">
        <f ca="1">IF(COUNTIF(空き状況確認テーブル!CY23:DB23,"×")&lt;&gt;0,"×",IF(COUNTIF(空き状況確認テーブル!CY23:DB23,"△")&lt;&gt;0,"△",IF(COUNTIF(空き状況確認テーブル!CY23:DB23,"△")&lt;&gt;0,"△","〇")))</f>
        <v>△</v>
      </c>
      <c r="CZ21" s="221"/>
      <c r="DA21" s="221"/>
      <c r="DB21" s="221"/>
      <c r="DC21" s="217" t="str">
        <f ca="1">IF(COUNTIF(空き状況確認テーブル!DC23:DE23,"×")&lt;&gt;0,"×",IF(COUNTIF(空き状況確認テーブル!DC23:DE23,"△")&lt;&gt;0,"△",IF(COUNTIF(空き状況確認テーブル!DC23:DE23,"△")&lt;&gt;0,"△","〇")))</f>
        <v>△</v>
      </c>
      <c r="DD21" s="218"/>
      <c r="DE21" s="220"/>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1" t="str">
        <f ca="1">IF(COUNTIF(空き状況確認テーブル!DO23:DR23,"×")&lt;&gt;0,"×",IF(COUNTIF(空き状況確認テーブル!DO23:DR23,"△")&lt;&gt;0,"△",IF(COUNTIF(空き状況確認テーブル!DO23:DR23,"△")&lt;&gt;0,"△","〇")))</f>
        <v>〇</v>
      </c>
      <c r="DP21" s="221"/>
      <c r="DQ21" s="221"/>
      <c r="DR21" s="221"/>
      <c r="DS21" s="221" t="str">
        <f ca="1">IF(COUNTIF(空き状況確認テーブル!DS23:DV23,"×")&lt;&gt;0,"×",IF(COUNTIF(空き状況確認テーブル!DS23:DV23,"△")&lt;&gt;0,"△",IF(COUNTIF(空き状況確認テーブル!DS23:DV23,"△")&lt;&gt;0,"△","〇")))</f>
        <v>〇</v>
      </c>
      <c r="DT21" s="221"/>
      <c r="DU21" s="221"/>
      <c r="DV21" s="221"/>
      <c r="DW21" s="221" t="str">
        <f ca="1">IF(COUNTIF(空き状況確認テーブル!DW23:DZ23,"×")&lt;&gt;0,"×",IF(COUNTIF(空き状況確認テーブル!DW23:DZ23,"△")&lt;&gt;0,"△",IF(COUNTIF(空き状況確認テーブル!DW23:DZ23,"△")&lt;&gt;0,"△","〇")))</f>
        <v>△</v>
      </c>
      <c r="DX21" s="221"/>
      <c r="DY21" s="221"/>
      <c r="DZ21" s="221"/>
      <c r="EA21" s="217" t="str">
        <f ca="1">IF(COUNTIF(空き状況確認テーブル!EA23:EC23,"×")&lt;&gt;0,"×",IF(COUNTIF(空き状況確認テーブル!EA23:EC23,"△")&lt;&gt;0,"△",IF(COUNTIF(空き状況確認テーブル!EA23:EC23,"△")&lt;&gt;0,"△","〇")))</f>
        <v>△</v>
      </c>
      <c r="EB21" s="218"/>
      <c r="EC21" s="220"/>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1" t="str">
        <f ca="1">IF(COUNTIF(空き状況確認テーブル!EM23:EP23,"×")&lt;&gt;0,"×",IF(COUNTIF(空き状況確認テーブル!EM23:EP23,"△")&lt;&gt;0,"△",IF(COUNTIF(空き状況確認テーブル!EM23:EP23,"△")&lt;&gt;0,"△","〇")))</f>
        <v>×</v>
      </c>
      <c r="EN21" s="221"/>
      <c r="EO21" s="221"/>
      <c r="EP21" s="221"/>
      <c r="EQ21" s="221" t="str">
        <f ca="1">IF(COUNTIF(空き状況確認テーブル!EQ23:ET23,"×")&lt;&gt;0,"×",IF(COUNTIF(空き状況確認テーブル!EQ23:ET23,"△")&lt;&gt;0,"△",IF(COUNTIF(空き状況確認テーブル!EQ23:ET23,"△")&lt;&gt;0,"△","〇")))</f>
        <v>×</v>
      </c>
      <c r="ER21" s="221"/>
      <c r="ES21" s="221"/>
      <c r="ET21" s="221"/>
      <c r="EU21" s="221" t="str">
        <f ca="1">IF(COUNTIF(空き状況確認テーブル!EU23:EX23,"×")&lt;&gt;0,"×",IF(COUNTIF(空き状況確認テーブル!EU23:EX23,"△")&lt;&gt;0,"△",IF(COUNTIF(空き状況確認テーブル!EU23:EX23,"△")&lt;&gt;0,"△","〇")))</f>
        <v>×</v>
      </c>
      <c r="EV21" s="221"/>
      <c r="EW21" s="221"/>
      <c r="EX21" s="221"/>
      <c r="EY21" s="217" t="str">
        <f ca="1">IF(COUNTIF(空き状況確認テーブル!EY23:FA23,"×")&lt;&gt;0,"×",IF(COUNTIF(空き状況確認テーブル!EY23:FA23,"△")&lt;&gt;0,"△",IF(COUNTIF(空き状況確認テーブル!EY23:FA23,"△")&lt;&gt;0,"△","〇")))</f>
        <v>×</v>
      </c>
      <c r="EZ21" s="218"/>
      <c r="FA21" s="220"/>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1" t="str">
        <f ca="1">IF(COUNTIF(空き状況確認テーブル!FK23:FN23,"×")&lt;&gt;0,"×",IF(COUNTIF(空き状況確認テーブル!FK23:FN23,"△")&lt;&gt;0,"△",IF(COUNTIF(空き状況確認テーブル!FK23:FN23,"△")&lt;&gt;0,"△","〇")))</f>
        <v>×</v>
      </c>
      <c r="FL21" s="221"/>
      <c r="FM21" s="221"/>
      <c r="FN21" s="221"/>
      <c r="FO21" s="221" t="str">
        <f ca="1">IF(COUNTIF(空き状況確認テーブル!FO23:FR23,"×")&lt;&gt;0,"×",IF(COUNTIF(空き状況確認テーブル!FO23:FR23,"△")&lt;&gt;0,"△",IF(COUNTIF(空き状況確認テーブル!FO23:FR23,"△")&lt;&gt;0,"△","〇")))</f>
        <v>×</v>
      </c>
      <c r="FP21" s="221"/>
      <c r="FQ21" s="221"/>
      <c r="FR21" s="221"/>
      <c r="FS21" s="221" t="str">
        <f ca="1">IF(COUNTIF(空き状況確認テーブル!FS23:FV23,"×")&lt;&gt;0,"×",IF(COUNTIF(空き状況確認テーブル!FS23:FV23,"△")&lt;&gt;0,"△",IF(COUNTIF(空き状況確認テーブル!FS23:FV23,"△")&lt;&gt;0,"△","〇")))</f>
        <v>×</v>
      </c>
      <c r="FT21" s="221"/>
      <c r="FU21" s="221"/>
      <c r="FV21" s="221"/>
      <c r="FW21" s="217" t="str">
        <f ca="1">IF(COUNTIF(空き状況確認テーブル!FW23:FY23,"×")&lt;&gt;0,"×",IF(COUNTIF(空き状況確認テーブル!FW23:FY23,"△")&lt;&gt;0,"△",IF(COUNTIF(空き状況確認テーブル!FW23:FY23,"△")&lt;&gt;0,"△","〇")))</f>
        <v>×</v>
      </c>
      <c r="FX21" s="218"/>
      <c r="FY21" s="220"/>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1" t="str">
        <f ca="1">IF(COUNTIF(空き状況確認テーブル!W24:Z24,"×")&lt;&gt;0,"×",IF(COUNTIF(空き状況確認テーブル!W24:Z24,"△")&lt;&gt;0,"△",IF(COUNTIF(空き状況確認テーブル!W24:Z24,"△")&lt;&gt;0,"△","〇")))</f>
        <v>〇</v>
      </c>
      <c r="X22" s="221"/>
      <c r="Y22" s="221"/>
      <c r="Z22" s="221"/>
      <c r="AA22" s="221" t="str">
        <f ca="1">IF(COUNTIF(空き状況確認テーブル!AA24:AD24,"×")&lt;&gt;0,"×",IF(COUNTIF(空き状況確認テーブル!AA24:AD24,"△")&lt;&gt;0,"△",IF(COUNTIF(空き状況確認テーブル!AA24:AD24,"△")&lt;&gt;0,"△","〇")))</f>
        <v>〇</v>
      </c>
      <c r="AB22" s="221"/>
      <c r="AC22" s="221"/>
      <c r="AD22" s="221"/>
      <c r="AE22" s="221" t="str">
        <f ca="1">IF(COUNTIF(空き状況確認テーブル!AE24:AH24,"×")&lt;&gt;0,"×",IF(COUNTIF(空き状況確認テーブル!AE24:AH24,"△")&lt;&gt;0,"△",IF(COUNTIF(空き状況確認テーブル!AE24:AH24,"△")&lt;&gt;0,"△","〇")))</f>
        <v>△</v>
      </c>
      <c r="AF22" s="221"/>
      <c r="AG22" s="221"/>
      <c r="AH22" s="221"/>
      <c r="AI22" s="217" t="str">
        <f ca="1">IF(COUNTIF(空き状況確認テーブル!AI24:AK24,"×")&lt;&gt;0,"×",IF(COUNTIF(空き状況確認テーブル!AI24:AK24,"△")&lt;&gt;0,"△",IF(COUNTIF(空き状況確認テーブル!AI24:AK24,"△")&lt;&gt;0,"△","〇")))</f>
        <v>△</v>
      </c>
      <c r="AJ22" s="218"/>
      <c r="AK22" s="220"/>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1" t="str">
        <f ca="1">IF(COUNTIF(空き状況確認テーブル!AU24:AX24,"×")&lt;&gt;0,"×",IF(COUNTIF(空き状況確認テーブル!AU24:AX24,"△")&lt;&gt;0,"△",IF(COUNTIF(空き状況確認テーブル!AU24:AX24,"△")&lt;&gt;0,"△","〇")))</f>
        <v>〇</v>
      </c>
      <c r="AV22" s="221"/>
      <c r="AW22" s="221"/>
      <c r="AX22" s="221"/>
      <c r="AY22" s="221" t="str">
        <f ca="1">IF(COUNTIF(空き状況確認テーブル!AY24:BB24,"×")&lt;&gt;0,"×",IF(COUNTIF(空き状況確認テーブル!AY24:BB24,"△")&lt;&gt;0,"△",IF(COUNTIF(空き状況確認テーブル!AY24:BB24,"△")&lt;&gt;0,"△","〇")))</f>
        <v>〇</v>
      </c>
      <c r="AZ22" s="221"/>
      <c r="BA22" s="221"/>
      <c r="BB22" s="221"/>
      <c r="BC22" s="221" t="str">
        <f ca="1">IF(COUNTIF(空き状況確認テーブル!BC24:BF24,"×")&lt;&gt;0,"×",IF(COUNTIF(空き状況確認テーブル!BC24:BF24,"△")&lt;&gt;0,"△",IF(COUNTIF(空き状況確認テーブル!BC24:BF24,"△")&lt;&gt;0,"△","〇")))</f>
        <v>△</v>
      </c>
      <c r="BD22" s="221"/>
      <c r="BE22" s="221"/>
      <c r="BF22" s="221"/>
      <c r="BG22" s="217" t="str">
        <f ca="1">IF(COUNTIF(空き状況確認テーブル!BG24:BI24,"×")&lt;&gt;0,"×",IF(COUNTIF(空き状況確認テーブル!BG24:BI24,"△")&lt;&gt;0,"△",IF(COUNTIF(空き状況確認テーブル!BG24:BI24,"△")&lt;&gt;0,"△","〇")))</f>
        <v>△</v>
      </c>
      <c r="BH22" s="218"/>
      <c r="BI22" s="220"/>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1" t="str">
        <f ca="1">IF(COUNTIF(空き状況確認テーブル!BS24:BV24,"×")&lt;&gt;0,"×",IF(COUNTIF(空き状況確認テーブル!BS24:BV24,"△")&lt;&gt;0,"△",IF(COUNTIF(空き状況確認テーブル!BS24:BV24,"△")&lt;&gt;0,"△","〇")))</f>
        <v>〇</v>
      </c>
      <c r="BT22" s="221"/>
      <c r="BU22" s="221"/>
      <c r="BV22" s="221"/>
      <c r="BW22" s="221" t="str">
        <f ca="1">IF(COUNTIF(空き状況確認テーブル!BW24:BZ24,"×")&lt;&gt;0,"×",IF(COUNTIF(空き状況確認テーブル!BW24:BZ24,"△")&lt;&gt;0,"△",IF(COUNTIF(空き状況確認テーブル!BW24:BZ24,"△")&lt;&gt;0,"△","〇")))</f>
        <v>〇</v>
      </c>
      <c r="BX22" s="221"/>
      <c r="BY22" s="221"/>
      <c r="BZ22" s="221"/>
      <c r="CA22" s="221" t="str">
        <f ca="1">IF(COUNTIF(空き状況確認テーブル!CA24:CD24,"×")&lt;&gt;0,"×",IF(COUNTIF(空き状況確認テーブル!CA24:CD24,"△")&lt;&gt;0,"△",IF(COUNTIF(空き状況確認テーブル!CA24:CD24,"△")&lt;&gt;0,"△","〇")))</f>
        <v>△</v>
      </c>
      <c r="CB22" s="221"/>
      <c r="CC22" s="221"/>
      <c r="CD22" s="221"/>
      <c r="CE22" s="217" t="str">
        <f ca="1">IF(COUNTIF(空き状況確認テーブル!CE24:CG24,"×")&lt;&gt;0,"×",IF(COUNTIF(空き状況確認テーブル!CE24:CG24,"△")&lt;&gt;0,"△",IF(COUNTIF(空き状況確認テーブル!CE24:CG24,"△")&lt;&gt;0,"△","〇")))</f>
        <v>△</v>
      </c>
      <c r="CF22" s="218"/>
      <c r="CG22" s="220"/>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1" t="str">
        <f ca="1">IF(COUNTIF(空き状況確認テーブル!CQ24:CT24,"×")&lt;&gt;0,"×",IF(COUNTIF(空き状況確認テーブル!CQ24:CT24,"△")&lt;&gt;0,"△",IF(COUNTIF(空き状況確認テーブル!CQ24:CT24,"△")&lt;&gt;0,"△","〇")))</f>
        <v>〇</v>
      </c>
      <c r="CR22" s="221"/>
      <c r="CS22" s="221"/>
      <c r="CT22" s="221"/>
      <c r="CU22" s="221" t="str">
        <f ca="1">IF(COUNTIF(空き状況確認テーブル!CU24:CX24,"×")&lt;&gt;0,"×",IF(COUNTIF(空き状況確認テーブル!CU24:CX24,"△")&lt;&gt;0,"△",IF(COUNTIF(空き状況確認テーブル!CU24:CX24,"△")&lt;&gt;0,"△","〇")))</f>
        <v>〇</v>
      </c>
      <c r="CV22" s="221"/>
      <c r="CW22" s="221"/>
      <c r="CX22" s="221"/>
      <c r="CY22" s="221" t="str">
        <f ca="1">IF(COUNTIF(空き状況確認テーブル!CY24:DB24,"×")&lt;&gt;0,"×",IF(COUNTIF(空き状況確認テーブル!CY24:DB24,"△")&lt;&gt;0,"△",IF(COUNTIF(空き状況確認テーブル!CY24:DB24,"△")&lt;&gt;0,"△","〇")))</f>
        <v>△</v>
      </c>
      <c r="CZ22" s="221"/>
      <c r="DA22" s="221"/>
      <c r="DB22" s="221"/>
      <c r="DC22" s="217" t="str">
        <f ca="1">IF(COUNTIF(空き状況確認テーブル!DC24:DE24,"×")&lt;&gt;0,"×",IF(COUNTIF(空き状況確認テーブル!DC24:DE24,"△")&lt;&gt;0,"△",IF(COUNTIF(空き状況確認テーブル!DC24:DE24,"△")&lt;&gt;0,"△","〇")))</f>
        <v>△</v>
      </c>
      <c r="DD22" s="218"/>
      <c r="DE22" s="220"/>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1" t="str">
        <f ca="1">IF(COUNTIF(空き状況確認テーブル!DO24:DR24,"×")&lt;&gt;0,"×",IF(COUNTIF(空き状況確認テーブル!DO24:DR24,"△")&lt;&gt;0,"△",IF(COUNTIF(空き状況確認テーブル!DO24:DR24,"△")&lt;&gt;0,"△","〇")))</f>
        <v>〇</v>
      </c>
      <c r="DP22" s="221"/>
      <c r="DQ22" s="221"/>
      <c r="DR22" s="221"/>
      <c r="DS22" s="221" t="str">
        <f ca="1">IF(COUNTIF(空き状況確認テーブル!DS24:DV24,"×")&lt;&gt;0,"×",IF(COUNTIF(空き状況確認テーブル!DS24:DV24,"△")&lt;&gt;0,"△",IF(COUNTIF(空き状況確認テーブル!DS24:DV24,"△")&lt;&gt;0,"△","〇")))</f>
        <v>〇</v>
      </c>
      <c r="DT22" s="221"/>
      <c r="DU22" s="221"/>
      <c r="DV22" s="221"/>
      <c r="DW22" s="221" t="str">
        <f ca="1">IF(COUNTIF(空き状況確認テーブル!DW24:DZ24,"×")&lt;&gt;0,"×",IF(COUNTIF(空き状況確認テーブル!DW24:DZ24,"△")&lt;&gt;0,"△",IF(COUNTIF(空き状況確認テーブル!DW24:DZ24,"△")&lt;&gt;0,"△","〇")))</f>
        <v>△</v>
      </c>
      <c r="DX22" s="221"/>
      <c r="DY22" s="221"/>
      <c r="DZ22" s="221"/>
      <c r="EA22" s="217" t="str">
        <f ca="1">IF(COUNTIF(空き状況確認テーブル!EA24:EC24,"×")&lt;&gt;0,"×",IF(COUNTIF(空き状況確認テーブル!EA24:EC24,"△")&lt;&gt;0,"△",IF(COUNTIF(空き状況確認テーブル!EA24:EC24,"△")&lt;&gt;0,"△","〇")))</f>
        <v>△</v>
      </c>
      <c r="EB22" s="218"/>
      <c r="EC22" s="220"/>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1" t="str">
        <f ca="1">IF(COUNTIF(空き状況確認テーブル!EM24:EP24,"×")&lt;&gt;0,"×",IF(COUNTIF(空き状況確認テーブル!EM24:EP24,"△")&lt;&gt;0,"△",IF(COUNTIF(空き状況確認テーブル!EM24:EP24,"△")&lt;&gt;0,"△","〇")))</f>
        <v>×</v>
      </c>
      <c r="EN22" s="221"/>
      <c r="EO22" s="221"/>
      <c r="EP22" s="221"/>
      <c r="EQ22" s="221" t="str">
        <f ca="1">IF(COUNTIF(空き状況確認テーブル!EQ24:ET24,"×")&lt;&gt;0,"×",IF(COUNTIF(空き状況確認テーブル!EQ24:ET24,"△")&lt;&gt;0,"△",IF(COUNTIF(空き状況確認テーブル!EQ24:ET24,"△")&lt;&gt;0,"△","〇")))</f>
        <v>×</v>
      </c>
      <c r="ER22" s="221"/>
      <c r="ES22" s="221"/>
      <c r="ET22" s="221"/>
      <c r="EU22" s="221" t="str">
        <f ca="1">IF(COUNTIF(空き状況確認テーブル!EU24:EX24,"×")&lt;&gt;0,"×",IF(COUNTIF(空き状況確認テーブル!EU24:EX24,"△")&lt;&gt;0,"△",IF(COUNTIF(空き状況確認テーブル!EU24:EX24,"△")&lt;&gt;0,"△","〇")))</f>
        <v>×</v>
      </c>
      <c r="EV22" s="221"/>
      <c r="EW22" s="221"/>
      <c r="EX22" s="221"/>
      <c r="EY22" s="217" t="str">
        <f ca="1">IF(COUNTIF(空き状況確認テーブル!EY24:FA24,"×")&lt;&gt;0,"×",IF(COUNTIF(空き状況確認テーブル!EY24:FA24,"△")&lt;&gt;0,"△",IF(COUNTIF(空き状況確認テーブル!EY24:FA24,"△")&lt;&gt;0,"△","〇")))</f>
        <v>×</v>
      </c>
      <c r="EZ22" s="218"/>
      <c r="FA22" s="220"/>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1" t="str">
        <f ca="1">IF(COUNTIF(空き状況確認テーブル!FK24:FN24,"×")&lt;&gt;0,"×",IF(COUNTIF(空き状況確認テーブル!FK24:FN24,"△")&lt;&gt;0,"△",IF(COUNTIF(空き状況確認テーブル!FK24:FN24,"△")&lt;&gt;0,"△","〇")))</f>
        <v>×</v>
      </c>
      <c r="FL22" s="221"/>
      <c r="FM22" s="221"/>
      <c r="FN22" s="221"/>
      <c r="FO22" s="221" t="str">
        <f ca="1">IF(COUNTIF(空き状況確認テーブル!FO24:FR24,"×")&lt;&gt;0,"×",IF(COUNTIF(空き状況確認テーブル!FO24:FR24,"△")&lt;&gt;0,"△",IF(COUNTIF(空き状況確認テーブル!FO24:FR24,"△")&lt;&gt;0,"△","〇")))</f>
        <v>×</v>
      </c>
      <c r="FP22" s="221"/>
      <c r="FQ22" s="221"/>
      <c r="FR22" s="221"/>
      <c r="FS22" s="221" t="str">
        <f ca="1">IF(COUNTIF(空き状況確認テーブル!FS24:FV24,"×")&lt;&gt;0,"×",IF(COUNTIF(空き状況確認テーブル!FS24:FV24,"△")&lt;&gt;0,"△",IF(COUNTIF(空き状況確認テーブル!FS24:FV24,"△")&lt;&gt;0,"△","〇")))</f>
        <v>×</v>
      </c>
      <c r="FT22" s="221"/>
      <c r="FU22" s="221"/>
      <c r="FV22" s="221"/>
      <c r="FW22" s="217" t="str">
        <f ca="1">IF(COUNTIF(空き状況確認テーブル!FW24:FY24,"×")&lt;&gt;0,"×",IF(COUNTIF(空き状況確認テーブル!FW24:FY24,"△")&lt;&gt;0,"△",IF(COUNTIF(空き状況確認テーブル!FW24:FY24,"△")&lt;&gt;0,"△","〇")))</f>
        <v>×</v>
      </c>
      <c r="FX22" s="218"/>
      <c r="FY22" s="220"/>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1" t="str">
        <f ca="1">IF(COUNTIF(空き状況確認テーブル!W25:Z25,"×")&lt;&gt;0,"×",IF(COUNTIF(空き状況確認テーブル!W25:Z25,"△")&lt;&gt;0,"△",IF(COUNTIF(空き状況確認テーブル!W25:Z25,"△")&lt;&gt;0,"△","〇")))</f>
        <v>〇</v>
      </c>
      <c r="X23" s="221"/>
      <c r="Y23" s="221"/>
      <c r="Z23" s="221"/>
      <c r="AA23" s="221" t="str">
        <f ca="1">IF(COUNTIF(空き状況確認テーブル!AA25:AD25,"×")&lt;&gt;0,"×",IF(COUNTIF(空き状況確認テーブル!AA25:AD25,"△")&lt;&gt;0,"△",IF(COUNTIF(空き状況確認テーブル!AA25:AD25,"△")&lt;&gt;0,"△","〇")))</f>
        <v>〇</v>
      </c>
      <c r="AB23" s="221"/>
      <c r="AC23" s="221"/>
      <c r="AD23" s="221"/>
      <c r="AE23" s="221" t="str">
        <f ca="1">IF(COUNTIF(空き状況確認テーブル!AE25:AH25,"×")&lt;&gt;0,"×",IF(COUNTIF(空き状況確認テーブル!AE25:AH25,"△")&lt;&gt;0,"△",IF(COUNTIF(空き状況確認テーブル!AE25:AH25,"△")&lt;&gt;0,"△","〇")))</f>
        <v>△</v>
      </c>
      <c r="AF23" s="221"/>
      <c r="AG23" s="221"/>
      <c r="AH23" s="221"/>
      <c r="AI23" s="217" t="str">
        <f ca="1">IF(COUNTIF(空き状況確認テーブル!AI25:AK25,"×")&lt;&gt;0,"×",IF(COUNTIF(空き状況確認テーブル!AI25:AK25,"△")&lt;&gt;0,"△",IF(COUNTIF(空き状況確認テーブル!AI25:AK25,"△")&lt;&gt;0,"△","〇")))</f>
        <v>△</v>
      </c>
      <c r="AJ23" s="218"/>
      <c r="AK23" s="220"/>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1" t="str">
        <f ca="1">IF(COUNTIF(空き状況確認テーブル!AU25:AX25,"×")&lt;&gt;0,"×",IF(COUNTIF(空き状況確認テーブル!AU25:AX25,"△")&lt;&gt;0,"△",IF(COUNTIF(空き状況確認テーブル!AU25:AX25,"△")&lt;&gt;0,"△","〇")))</f>
        <v>〇</v>
      </c>
      <c r="AV23" s="221"/>
      <c r="AW23" s="221"/>
      <c r="AX23" s="221"/>
      <c r="AY23" s="221" t="str">
        <f ca="1">IF(COUNTIF(空き状況確認テーブル!AY25:BB25,"×")&lt;&gt;0,"×",IF(COUNTIF(空き状況確認テーブル!AY25:BB25,"△")&lt;&gt;0,"△",IF(COUNTIF(空き状況確認テーブル!AY25:BB25,"△")&lt;&gt;0,"△","〇")))</f>
        <v>〇</v>
      </c>
      <c r="AZ23" s="221"/>
      <c r="BA23" s="221"/>
      <c r="BB23" s="221"/>
      <c r="BC23" s="221" t="str">
        <f ca="1">IF(COUNTIF(空き状況確認テーブル!BC25:BF25,"×")&lt;&gt;0,"×",IF(COUNTIF(空き状況確認テーブル!BC25:BF25,"△")&lt;&gt;0,"△",IF(COUNTIF(空き状況確認テーブル!BC25:BF25,"△")&lt;&gt;0,"△","〇")))</f>
        <v>△</v>
      </c>
      <c r="BD23" s="221"/>
      <c r="BE23" s="221"/>
      <c r="BF23" s="221"/>
      <c r="BG23" s="217" t="str">
        <f ca="1">IF(COUNTIF(空き状況確認テーブル!BG25:BI25,"×")&lt;&gt;0,"×",IF(COUNTIF(空き状況確認テーブル!BG25:BI25,"△")&lt;&gt;0,"△",IF(COUNTIF(空き状況確認テーブル!BG25:BI25,"△")&lt;&gt;0,"△","〇")))</f>
        <v>△</v>
      </c>
      <c r="BH23" s="218"/>
      <c r="BI23" s="220"/>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1" t="str">
        <f ca="1">IF(COUNTIF(空き状況確認テーブル!BS25:BV25,"×")&lt;&gt;0,"×",IF(COUNTIF(空き状況確認テーブル!BS25:BV25,"△")&lt;&gt;0,"△",IF(COUNTIF(空き状況確認テーブル!BS25:BV25,"△")&lt;&gt;0,"△","〇")))</f>
        <v>〇</v>
      </c>
      <c r="BT23" s="221"/>
      <c r="BU23" s="221"/>
      <c r="BV23" s="221"/>
      <c r="BW23" s="221" t="str">
        <f ca="1">IF(COUNTIF(空き状況確認テーブル!BW25:BZ25,"×")&lt;&gt;0,"×",IF(COUNTIF(空き状況確認テーブル!BW25:BZ25,"△")&lt;&gt;0,"△",IF(COUNTIF(空き状況確認テーブル!BW25:BZ25,"△")&lt;&gt;0,"△","〇")))</f>
        <v>〇</v>
      </c>
      <c r="BX23" s="221"/>
      <c r="BY23" s="221"/>
      <c r="BZ23" s="221"/>
      <c r="CA23" s="221" t="str">
        <f ca="1">IF(COUNTIF(空き状況確認テーブル!CA25:CD25,"×")&lt;&gt;0,"×",IF(COUNTIF(空き状況確認テーブル!CA25:CD25,"△")&lt;&gt;0,"△",IF(COUNTIF(空き状況確認テーブル!CA25:CD25,"△")&lt;&gt;0,"△","〇")))</f>
        <v>△</v>
      </c>
      <c r="CB23" s="221"/>
      <c r="CC23" s="221"/>
      <c r="CD23" s="221"/>
      <c r="CE23" s="217" t="str">
        <f ca="1">IF(COUNTIF(空き状況確認テーブル!CE25:CG25,"×")&lt;&gt;0,"×",IF(COUNTIF(空き状況確認テーブル!CE25:CG25,"△")&lt;&gt;0,"△",IF(COUNTIF(空き状況確認テーブル!CE25:CG25,"△")&lt;&gt;0,"△","〇")))</f>
        <v>△</v>
      </c>
      <c r="CF23" s="218"/>
      <c r="CG23" s="220"/>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1" t="str">
        <f ca="1">IF(COUNTIF(空き状況確認テーブル!CQ25:CT25,"×")&lt;&gt;0,"×",IF(COUNTIF(空き状況確認テーブル!CQ25:CT25,"△")&lt;&gt;0,"△",IF(COUNTIF(空き状況確認テーブル!CQ25:CT25,"△")&lt;&gt;0,"△","〇")))</f>
        <v>〇</v>
      </c>
      <c r="CR23" s="221"/>
      <c r="CS23" s="221"/>
      <c r="CT23" s="221"/>
      <c r="CU23" s="221" t="str">
        <f ca="1">IF(COUNTIF(空き状況確認テーブル!CU25:CX25,"×")&lt;&gt;0,"×",IF(COUNTIF(空き状況確認テーブル!CU25:CX25,"△")&lt;&gt;0,"△",IF(COUNTIF(空き状況確認テーブル!CU25:CX25,"△")&lt;&gt;0,"△","〇")))</f>
        <v>〇</v>
      </c>
      <c r="CV23" s="221"/>
      <c r="CW23" s="221"/>
      <c r="CX23" s="221"/>
      <c r="CY23" s="221" t="str">
        <f ca="1">IF(COUNTIF(空き状況確認テーブル!CY25:DB25,"×")&lt;&gt;0,"×",IF(COUNTIF(空き状況確認テーブル!CY25:DB25,"△")&lt;&gt;0,"△",IF(COUNTIF(空き状況確認テーブル!CY25:DB25,"△")&lt;&gt;0,"△","〇")))</f>
        <v>△</v>
      </c>
      <c r="CZ23" s="221"/>
      <c r="DA23" s="221"/>
      <c r="DB23" s="221"/>
      <c r="DC23" s="217" t="str">
        <f ca="1">IF(COUNTIF(空き状況確認テーブル!DC25:DE25,"×")&lt;&gt;0,"×",IF(COUNTIF(空き状況確認テーブル!DC25:DE25,"△")&lt;&gt;0,"△",IF(COUNTIF(空き状況確認テーブル!DC25:DE25,"△")&lt;&gt;0,"△","〇")))</f>
        <v>△</v>
      </c>
      <c r="DD23" s="218"/>
      <c r="DE23" s="220"/>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1" t="str">
        <f ca="1">IF(COUNTIF(空き状況確認テーブル!DO25:DR25,"×")&lt;&gt;0,"×",IF(COUNTIF(空き状況確認テーブル!DO25:DR25,"△")&lt;&gt;0,"△",IF(COUNTIF(空き状況確認テーブル!DO25:DR25,"△")&lt;&gt;0,"△","〇")))</f>
        <v>〇</v>
      </c>
      <c r="DP23" s="221"/>
      <c r="DQ23" s="221"/>
      <c r="DR23" s="221"/>
      <c r="DS23" s="221" t="str">
        <f ca="1">IF(COUNTIF(空き状況確認テーブル!DS25:DV25,"×")&lt;&gt;0,"×",IF(COUNTIF(空き状況確認テーブル!DS25:DV25,"△")&lt;&gt;0,"△",IF(COUNTIF(空き状況確認テーブル!DS25:DV25,"△")&lt;&gt;0,"△","〇")))</f>
        <v>〇</v>
      </c>
      <c r="DT23" s="221"/>
      <c r="DU23" s="221"/>
      <c r="DV23" s="221"/>
      <c r="DW23" s="221" t="str">
        <f ca="1">IF(COUNTIF(空き状況確認テーブル!DW25:DZ25,"×")&lt;&gt;0,"×",IF(COUNTIF(空き状況確認テーブル!DW25:DZ25,"△")&lt;&gt;0,"△",IF(COUNTIF(空き状況確認テーブル!DW25:DZ25,"△")&lt;&gt;0,"△","〇")))</f>
        <v>△</v>
      </c>
      <c r="DX23" s="221"/>
      <c r="DY23" s="221"/>
      <c r="DZ23" s="221"/>
      <c r="EA23" s="217" t="str">
        <f ca="1">IF(COUNTIF(空き状況確認テーブル!EA25:EC25,"×")&lt;&gt;0,"×",IF(COUNTIF(空き状況確認テーブル!EA25:EC25,"△")&lt;&gt;0,"△",IF(COUNTIF(空き状況確認テーブル!EA25:EC25,"△")&lt;&gt;0,"△","〇")))</f>
        <v>△</v>
      </c>
      <c r="EB23" s="218"/>
      <c r="EC23" s="220"/>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1" t="str">
        <f ca="1">IF(COUNTIF(空き状況確認テーブル!EM25:EP25,"×")&lt;&gt;0,"×",IF(COUNTIF(空き状況確認テーブル!EM25:EP25,"△")&lt;&gt;0,"△",IF(COUNTIF(空き状況確認テーブル!EM25:EP25,"△")&lt;&gt;0,"△","〇")))</f>
        <v>×</v>
      </c>
      <c r="EN23" s="221"/>
      <c r="EO23" s="221"/>
      <c r="EP23" s="221"/>
      <c r="EQ23" s="221" t="str">
        <f ca="1">IF(COUNTIF(空き状況確認テーブル!EQ25:ET25,"×")&lt;&gt;0,"×",IF(COUNTIF(空き状況確認テーブル!EQ25:ET25,"△")&lt;&gt;0,"△",IF(COUNTIF(空き状況確認テーブル!EQ25:ET25,"△")&lt;&gt;0,"△","〇")))</f>
        <v>×</v>
      </c>
      <c r="ER23" s="221"/>
      <c r="ES23" s="221"/>
      <c r="ET23" s="221"/>
      <c r="EU23" s="221" t="str">
        <f ca="1">IF(COUNTIF(空き状況確認テーブル!EU25:EX25,"×")&lt;&gt;0,"×",IF(COUNTIF(空き状況確認テーブル!EU25:EX25,"△")&lt;&gt;0,"△",IF(COUNTIF(空き状況確認テーブル!EU25:EX25,"△")&lt;&gt;0,"△","〇")))</f>
        <v>×</v>
      </c>
      <c r="EV23" s="221"/>
      <c r="EW23" s="221"/>
      <c r="EX23" s="221"/>
      <c r="EY23" s="217" t="str">
        <f ca="1">IF(COUNTIF(空き状況確認テーブル!EY25:FA25,"×")&lt;&gt;0,"×",IF(COUNTIF(空き状況確認テーブル!EY25:FA25,"△")&lt;&gt;0,"△",IF(COUNTIF(空き状況確認テーブル!EY25:FA25,"△")&lt;&gt;0,"△","〇")))</f>
        <v>×</v>
      </c>
      <c r="EZ23" s="218"/>
      <c r="FA23" s="220"/>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1" t="str">
        <f ca="1">IF(COUNTIF(空き状況確認テーブル!FK25:FN25,"×")&lt;&gt;0,"×",IF(COUNTIF(空き状況確認テーブル!FK25:FN25,"△")&lt;&gt;0,"△",IF(COUNTIF(空き状況確認テーブル!FK25:FN25,"△")&lt;&gt;0,"△","〇")))</f>
        <v>×</v>
      </c>
      <c r="FL23" s="221"/>
      <c r="FM23" s="221"/>
      <c r="FN23" s="221"/>
      <c r="FO23" s="221" t="str">
        <f ca="1">IF(COUNTIF(空き状況確認テーブル!FO25:FR25,"×")&lt;&gt;0,"×",IF(COUNTIF(空き状況確認テーブル!FO25:FR25,"△")&lt;&gt;0,"△",IF(COUNTIF(空き状況確認テーブル!FO25:FR25,"△")&lt;&gt;0,"△","〇")))</f>
        <v>×</v>
      </c>
      <c r="FP23" s="221"/>
      <c r="FQ23" s="221"/>
      <c r="FR23" s="221"/>
      <c r="FS23" s="221" t="str">
        <f ca="1">IF(COUNTIF(空き状況確認テーブル!FS25:FV25,"×")&lt;&gt;0,"×",IF(COUNTIF(空き状況確認テーブル!FS25:FV25,"△")&lt;&gt;0,"△",IF(COUNTIF(空き状況確認テーブル!FS25:FV25,"△")&lt;&gt;0,"△","〇")))</f>
        <v>×</v>
      </c>
      <c r="FT23" s="221"/>
      <c r="FU23" s="221"/>
      <c r="FV23" s="221"/>
      <c r="FW23" s="217" t="str">
        <f ca="1">IF(COUNTIF(空き状況確認テーブル!FW25:FY25,"×")&lt;&gt;0,"×",IF(COUNTIF(空き状況確認テーブル!FW25:FY25,"△")&lt;&gt;0,"△",IF(COUNTIF(空き状況確認テーブル!FW25:FY25,"△")&lt;&gt;0,"△","〇")))</f>
        <v>×</v>
      </c>
      <c r="FX23" s="218"/>
      <c r="FY23" s="220"/>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1" t="str">
        <f ca="1">IF(COUNTIF(空き状況確認テーブル!W26:Z26,"×")&lt;&gt;0,"×",IF(COUNTIF(空き状況確認テーブル!W26:Z26,"△")&lt;&gt;0,"△",IF(COUNTIF(空き状況確認テーブル!W26:Z26,"△")&lt;&gt;0,"△","〇")))</f>
        <v>〇</v>
      </c>
      <c r="X24" s="221"/>
      <c r="Y24" s="221"/>
      <c r="Z24" s="221"/>
      <c r="AA24" s="221" t="str">
        <f ca="1">IF(COUNTIF(空き状況確認テーブル!AA26:AD26,"×")&lt;&gt;0,"×",IF(COUNTIF(空き状況確認テーブル!AA26:AD26,"△")&lt;&gt;0,"△",IF(COUNTIF(空き状況確認テーブル!AA26:AD26,"△")&lt;&gt;0,"△","〇")))</f>
        <v>〇</v>
      </c>
      <c r="AB24" s="221"/>
      <c r="AC24" s="221"/>
      <c r="AD24" s="221"/>
      <c r="AE24" s="221" t="str">
        <f ca="1">IF(COUNTIF(空き状況確認テーブル!AE26:AH26,"×")&lt;&gt;0,"×",IF(COUNTIF(空き状況確認テーブル!AE26:AH26,"△")&lt;&gt;0,"△",IF(COUNTIF(空き状況確認テーブル!AE26:AH26,"△")&lt;&gt;0,"△","〇")))</f>
        <v>△</v>
      </c>
      <c r="AF24" s="221"/>
      <c r="AG24" s="221"/>
      <c r="AH24" s="221"/>
      <c r="AI24" s="217" t="str">
        <f ca="1">IF(COUNTIF(空き状況確認テーブル!AI26:AK26,"×")&lt;&gt;0,"×",IF(COUNTIF(空き状況確認テーブル!AI26:AK26,"△")&lt;&gt;0,"△",IF(COUNTIF(空き状況確認テーブル!AI26:AK26,"△")&lt;&gt;0,"△","〇")))</f>
        <v>△</v>
      </c>
      <c r="AJ24" s="218"/>
      <c r="AK24" s="220"/>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1" t="str">
        <f ca="1">IF(COUNTIF(空き状況確認テーブル!AU26:AX26,"×")&lt;&gt;0,"×",IF(COUNTIF(空き状況確認テーブル!AU26:AX26,"△")&lt;&gt;0,"△",IF(COUNTIF(空き状況確認テーブル!AU26:AX26,"△")&lt;&gt;0,"△","〇")))</f>
        <v>〇</v>
      </c>
      <c r="AV24" s="221"/>
      <c r="AW24" s="221"/>
      <c r="AX24" s="221"/>
      <c r="AY24" s="221" t="str">
        <f ca="1">IF(COUNTIF(空き状況確認テーブル!AY26:BB26,"×")&lt;&gt;0,"×",IF(COUNTIF(空き状況確認テーブル!AY26:BB26,"△")&lt;&gt;0,"△",IF(COUNTIF(空き状況確認テーブル!AY26:BB26,"△")&lt;&gt;0,"△","〇")))</f>
        <v>〇</v>
      </c>
      <c r="AZ24" s="221"/>
      <c r="BA24" s="221"/>
      <c r="BB24" s="221"/>
      <c r="BC24" s="221" t="str">
        <f ca="1">IF(COUNTIF(空き状況確認テーブル!BC26:BF26,"×")&lt;&gt;0,"×",IF(COUNTIF(空き状況確認テーブル!BC26:BF26,"△")&lt;&gt;0,"△",IF(COUNTIF(空き状況確認テーブル!BC26:BF26,"△")&lt;&gt;0,"△","〇")))</f>
        <v>△</v>
      </c>
      <c r="BD24" s="221"/>
      <c r="BE24" s="221"/>
      <c r="BF24" s="221"/>
      <c r="BG24" s="217" t="str">
        <f ca="1">IF(COUNTIF(空き状況確認テーブル!BG26:BI26,"×")&lt;&gt;0,"×",IF(COUNTIF(空き状況確認テーブル!BG26:BI26,"△")&lt;&gt;0,"△",IF(COUNTIF(空き状況確認テーブル!BG26:BI26,"△")&lt;&gt;0,"△","〇")))</f>
        <v>△</v>
      </c>
      <c r="BH24" s="218"/>
      <c r="BI24" s="220"/>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1" t="str">
        <f ca="1">IF(COUNTIF(空き状況確認テーブル!BS26:BV26,"×")&lt;&gt;0,"×",IF(COUNTIF(空き状況確認テーブル!BS26:BV26,"△")&lt;&gt;0,"△",IF(COUNTIF(空き状況確認テーブル!BS26:BV26,"△")&lt;&gt;0,"△","〇")))</f>
        <v>〇</v>
      </c>
      <c r="BT24" s="221"/>
      <c r="BU24" s="221"/>
      <c r="BV24" s="221"/>
      <c r="BW24" s="221" t="str">
        <f ca="1">IF(COUNTIF(空き状況確認テーブル!BW26:BZ26,"×")&lt;&gt;0,"×",IF(COUNTIF(空き状況確認テーブル!BW26:BZ26,"△")&lt;&gt;0,"△",IF(COUNTIF(空き状況確認テーブル!BW26:BZ26,"△")&lt;&gt;0,"△","〇")))</f>
        <v>〇</v>
      </c>
      <c r="BX24" s="221"/>
      <c r="BY24" s="221"/>
      <c r="BZ24" s="221"/>
      <c r="CA24" s="221" t="str">
        <f ca="1">IF(COUNTIF(空き状況確認テーブル!CA26:CD26,"×")&lt;&gt;0,"×",IF(COUNTIF(空き状況確認テーブル!CA26:CD26,"△")&lt;&gt;0,"△",IF(COUNTIF(空き状況確認テーブル!CA26:CD26,"△")&lt;&gt;0,"△","〇")))</f>
        <v>△</v>
      </c>
      <c r="CB24" s="221"/>
      <c r="CC24" s="221"/>
      <c r="CD24" s="221"/>
      <c r="CE24" s="217" t="str">
        <f ca="1">IF(COUNTIF(空き状況確認テーブル!CE26:CG26,"×")&lt;&gt;0,"×",IF(COUNTIF(空き状況確認テーブル!CE26:CG26,"△")&lt;&gt;0,"△",IF(COUNTIF(空き状況確認テーブル!CE26:CG26,"△")&lt;&gt;0,"△","〇")))</f>
        <v>△</v>
      </c>
      <c r="CF24" s="218"/>
      <c r="CG24" s="220"/>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1" t="str">
        <f ca="1">IF(COUNTIF(空き状況確認テーブル!CQ26:CT26,"×")&lt;&gt;0,"×",IF(COUNTIF(空き状況確認テーブル!CQ26:CT26,"△")&lt;&gt;0,"△",IF(COUNTIF(空き状況確認テーブル!CQ26:CT26,"△")&lt;&gt;0,"△","〇")))</f>
        <v>〇</v>
      </c>
      <c r="CR24" s="221"/>
      <c r="CS24" s="221"/>
      <c r="CT24" s="221"/>
      <c r="CU24" s="221" t="str">
        <f ca="1">IF(COUNTIF(空き状況確認テーブル!CU26:CX26,"×")&lt;&gt;0,"×",IF(COUNTIF(空き状況確認テーブル!CU26:CX26,"△")&lt;&gt;0,"△",IF(COUNTIF(空き状況確認テーブル!CU26:CX26,"△")&lt;&gt;0,"△","〇")))</f>
        <v>〇</v>
      </c>
      <c r="CV24" s="221"/>
      <c r="CW24" s="221"/>
      <c r="CX24" s="221"/>
      <c r="CY24" s="221" t="str">
        <f ca="1">IF(COUNTIF(空き状況確認テーブル!CY26:DB26,"×")&lt;&gt;0,"×",IF(COUNTIF(空き状況確認テーブル!CY26:DB26,"△")&lt;&gt;0,"△",IF(COUNTIF(空き状況確認テーブル!CY26:DB26,"△")&lt;&gt;0,"△","〇")))</f>
        <v>△</v>
      </c>
      <c r="CZ24" s="221"/>
      <c r="DA24" s="221"/>
      <c r="DB24" s="221"/>
      <c r="DC24" s="217" t="str">
        <f ca="1">IF(COUNTIF(空き状況確認テーブル!DC26:DE26,"×")&lt;&gt;0,"×",IF(COUNTIF(空き状況確認テーブル!DC26:DE26,"△")&lt;&gt;0,"△",IF(COUNTIF(空き状況確認テーブル!DC26:DE26,"△")&lt;&gt;0,"△","〇")))</f>
        <v>△</v>
      </c>
      <c r="DD24" s="218"/>
      <c r="DE24" s="220"/>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1" t="str">
        <f ca="1">IF(COUNTIF(空き状況確認テーブル!DO26:DR26,"×")&lt;&gt;0,"×",IF(COUNTIF(空き状況確認テーブル!DO26:DR26,"△")&lt;&gt;0,"△",IF(COUNTIF(空き状況確認テーブル!DO26:DR26,"△")&lt;&gt;0,"△","〇")))</f>
        <v>〇</v>
      </c>
      <c r="DP24" s="221"/>
      <c r="DQ24" s="221"/>
      <c r="DR24" s="221"/>
      <c r="DS24" s="221" t="str">
        <f ca="1">IF(COUNTIF(空き状況確認テーブル!DS26:DV26,"×")&lt;&gt;0,"×",IF(COUNTIF(空き状況確認テーブル!DS26:DV26,"△")&lt;&gt;0,"△",IF(COUNTIF(空き状況確認テーブル!DS26:DV26,"△")&lt;&gt;0,"△","〇")))</f>
        <v>〇</v>
      </c>
      <c r="DT24" s="221"/>
      <c r="DU24" s="221"/>
      <c r="DV24" s="221"/>
      <c r="DW24" s="221" t="str">
        <f ca="1">IF(COUNTIF(空き状況確認テーブル!DW26:DZ26,"×")&lt;&gt;0,"×",IF(COUNTIF(空き状況確認テーブル!DW26:DZ26,"△")&lt;&gt;0,"△",IF(COUNTIF(空き状況確認テーブル!DW26:DZ26,"△")&lt;&gt;0,"△","〇")))</f>
        <v>△</v>
      </c>
      <c r="DX24" s="221"/>
      <c r="DY24" s="221"/>
      <c r="DZ24" s="221"/>
      <c r="EA24" s="217" t="str">
        <f ca="1">IF(COUNTIF(空き状況確認テーブル!EA26:EC26,"×")&lt;&gt;0,"×",IF(COUNTIF(空き状況確認テーブル!EA26:EC26,"△")&lt;&gt;0,"△",IF(COUNTIF(空き状況確認テーブル!EA26:EC26,"△")&lt;&gt;0,"△","〇")))</f>
        <v>△</v>
      </c>
      <c r="EB24" s="218"/>
      <c r="EC24" s="220"/>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1" t="str">
        <f ca="1">IF(COUNTIF(空き状況確認テーブル!EM26:EP26,"×")&lt;&gt;0,"×",IF(COUNTIF(空き状況確認テーブル!EM26:EP26,"△")&lt;&gt;0,"△",IF(COUNTIF(空き状況確認テーブル!EM26:EP26,"△")&lt;&gt;0,"△","〇")))</f>
        <v>×</v>
      </c>
      <c r="EN24" s="221"/>
      <c r="EO24" s="221"/>
      <c r="EP24" s="221"/>
      <c r="EQ24" s="221" t="str">
        <f ca="1">IF(COUNTIF(空き状況確認テーブル!EQ26:ET26,"×")&lt;&gt;0,"×",IF(COUNTIF(空き状況確認テーブル!EQ26:ET26,"△")&lt;&gt;0,"△",IF(COUNTIF(空き状況確認テーブル!EQ26:ET26,"△")&lt;&gt;0,"△","〇")))</f>
        <v>×</v>
      </c>
      <c r="ER24" s="221"/>
      <c r="ES24" s="221"/>
      <c r="ET24" s="221"/>
      <c r="EU24" s="221" t="str">
        <f ca="1">IF(COUNTIF(空き状況確認テーブル!EU26:EX26,"×")&lt;&gt;0,"×",IF(COUNTIF(空き状況確認テーブル!EU26:EX26,"△")&lt;&gt;0,"△",IF(COUNTIF(空き状況確認テーブル!EU26:EX26,"△")&lt;&gt;0,"△","〇")))</f>
        <v>×</v>
      </c>
      <c r="EV24" s="221"/>
      <c r="EW24" s="221"/>
      <c r="EX24" s="221"/>
      <c r="EY24" s="217" t="str">
        <f ca="1">IF(COUNTIF(空き状況確認テーブル!EY26:FA26,"×")&lt;&gt;0,"×",IF(COUNTIF(空き状況確認テーブル!EY26:FA26,"△")&lt;&gt;0,"△",IF(COUNTIF(空き状況確認テーブル!EY26:FA26,"△")&lt;&gt;0,"△","〇")))</f>
        <v>×</v>
      </c>
      <c r="EZ24" s="218"/>
      <c r="FA24" s="220"/>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1" t="str">
        <f ca="1">IF(COUNTIF(空き状況確認テーブル!FK26:FN26,"×")&lt;&gt;0,"×",IF(COUNTIF(空き状況確認テーブル!FK26:FN26,"△")&lt;&gt;0,"△",IF(COUNTIF(空き状況確認テーブル!FK26:FN26,"△")&lt;&gt;0,"△","〇")))</f>
        <v>×</v>
      </c>
      <c r="FL24" s="221"/>
      <c r="FM24" s="221"/>
      <c r="FN24" s="221"/>
      <c r="FO24" s="221" t="str">
        <f ca="1">IF(COUNTIF(空き状況確認テーブル!FO26:FR26,"×")&lt;&gt;0,"×",IF(COUNTIF(空き状況確認テーブル!FO26:FR26,"△")&lt;&gt;0,"△",IF(COUNTIF(空き状況確認テーブル!FO26:FR26,"△")&lt;&gt;0,"△","〇")))</f>
        <v>×</v>
      </c>
      <c r="FP24" s="221"/>
      <c r="FQ24" s="221"/>
      <c r="FR24" s="221"/>
      <c r="FS24" s="221" t="str">
        <f ca="1">IF(COUNTIF(空き状況確認テーブル!FS26:FV26,"×")&lt;&gt;0,"×",IF(COUNTIF(空き状況確認テーブル!FS26:FV26,"△")&lt;&gt;0,"△",IF(COUNTIF(空き状況確認テーブル!FS26:FV26,"△")&lt;&gt;0,"△","〇")))</f>
        <v>×</v>
      </c>
      <c r="FT24" s="221"/>
      <c r="FU24" s="221"/>
      <c r="FV24" s="221"/>
      <c r="FW24" s="217" t="str">
        <f ca="1">IF(COUNTIF(空き状況確認テーブル!FW26:FY26,"×")&lt;&gt;0,"×",IF(COUNTIF(空き状況確認テーブル!FW26:FY26,"△")&lt;&gt;0,"△",IF(COUNTIF(空き状況確認テーブル!FW26:FY26,"△")&lt;&gt;0,"△","〇")))</f>
        <v>×</v>
      </c>
      <c r="FX24" s="218"/>
      <c r="FY24" s="220"/>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1" t="str">
        <f ca="1">IF(COUNTIF(空き状況確認テーブル!W29:Z29,"×")&lt;&gt;0,"×",IF(COUNTIF(空き状況確認テーブル!W29:Z29,"△")&lt;&gt;0,"△",IF(COUNTIF(空き状況確認テーブル!W29:Z29,"△")&lt;&gt;0,"△","〇")))</f>
        <v>〇</v>
      </c>
      <c r="X27" s="221"/>
      <c r="Y27" s="221"/>
      <c r="Z27" s="221"/>
      <c r="AA27" s="221" t="str">
        <f ca="1">IF(COUNTIF(空き状況確認テーブル!AA29:AD29,"×")&lt;&gt;0,"×",IF(COUNTIF(空き状況確認テーブル!AA29:AD29,"△")&lt;&gt;0,"△",IF(COUNTIF(空き状況確認テーブル!AA29:AD29,"△")&lt;&gt;0,"△","〇")))</f>
        <v>〇</v>
      </c>
      <c r="AB27" s="221"/>
      <c r="AC27" s="221"/>
      <c r="AD27" s="221"/>
      <c r="AE27" s="221" t="str">
        <f ca="1">IF(COUNTIF(空き状況確認テーブル!AE29:AH29,"×")&lt;&gt;0,"×",IF(COUNTIF(空き状況確認テーブル!AE29:AH29,"△")&lt;&gt;0,"△",IF(COUNTIF(空き状況確認テーブル!AE29:AH29,"△")&lt;&gt;0,"△","〇")))</f>
        <v>△</v>
      </c>
      <c r="AF27" s="221"/>
      <c r="AG27" s="221"/>
      <c r="AH27" s="221"/>
      <c r="AI27" s="217" t="str">
        <f ca="1">IF(COUNTIF(空き状況確認テーブル!AI29:AK29,"×")&lt;&gt;0,"×",IF(COUNTIF(空き状況確認テーブル!AI29:AK29,"△")&lt;&gt;0,"△",IF(COUNTIF(空き状況確認テーブル!AI29:AK29,"△")&lt;&gt;0,"△","〇")))</f>
        <v>△</v>
      </c>
      <c r="AJ27" s="218"/>
      <c r="AK27" s="220"/>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1" t="str">
        <f ca="1">IF(COUNTIF(空き状況確認テーブル!AU29:AX29,"×")&lt;&gt;0,"×",IF(COUNTIF(空き状況確認テーブル!AU29:AX29,"△")&lt;&gt;0,"△",IF(COUNTIF(空き状況確認テーブル!AU29:AX29,"△")&lt;&gt;0,"△","〇")))</f>
        <v>〇</v>
      </c>
      <c r="AV27" s="221"/>
      <c r="AW27" s="221"/>
      <c r="AX27" s="221"/>
      <c r="AY27" s="221" t="str">
        <f ca="1">IF(COUNTIF(空き状況確認テーブル!AY29:BB29,"×")&lt;&gt;0,"×",IF(COUNTIF(空き状況確認テーブル!AY29:BB29,"△")&lt;&gt;0,"△",IF(COUNTIF(空き状況確認テーブル!AY29:BB29,"△")&lt;&gt;0,"△","〇")))</f>
        <v>〇</v>
      </c>
      <c r="AZ27" s="221"/>
      <c r="BA27" s="221"/>
      <c r="BB27" s="221"/>
      <c r="BC27" s="221" t="str">
        <f ca="1">IF(COUNTIF(空き状況確認テーブル!BC29:BF29,"×")&lt;&gt;0,"×",IF(COUNTIF(空き状況確認テーブル!BC29:BF29,"△")&lt;&gt;0,"△",IF(COUNTIF(空き状況確認テーブル!BC29:BF29,"△")&lt;&gt;0,"△","〇")))</f>
        <v>△</v>
      </c>
      <c r="BD27" s="221"/>
      <c r="BE27" s="221"/>
      <c r="BF27" s="221"/>
      <c r="BG27" s="217" t="str">
        <f ca="1">IF(COUNTIF(空き状況確認テーブル!BG29:BI29,"×")&lt;&gt;0,"×",IF(COUNTIF(空き状況確認テーブル!BG29:BI29,"△")&lt;&gt;0,"△",IF(COUNTIF(空き状況確認テーブル!BG29:BI29,"△")&lt;&gt;0,"△","〇")))</f>
        <v>△</v>
      </c>
      <c r="BH27" s="218"/>
      <c r="BI27" s="220"/>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1" t="str">
        <f ca="1">IF(COUNTIF(空き状況確認テーブル!BS29:BV29,"×")&lt;&gt;0,"×",IF(COUNTIF(空き状況確認テーブル!BS29:BV29,"△")&lt;&gt;0,"△",IF(COUNTIF(空き状況確認テーブル!BS29:BV29,"△")&lt;&gt;0,"△","〇")))</f>
        <v>〇</v>
      </c>
      <c r="BT27" s="221"/>
      <c r="BU27" s="221"/>
      <c r="BV27" s="221"/>
      <c r="BW27" s="221" t="str">
        <f ca="1">IF(COUNTIF(空き状況確認テーブル!BW29:BZ29,"×")&lt;&gt;0,"×",IF(COUNTIF(空き状況確認テーブル!BW29:BZ29,"△")&lt;&gt;0,"△",IF(COUNTIF(空き状況確認テーブル!BW29:BZ29,"△")&lt;&gt;0,"△","〇")))</f>
        <v>〇</v>
      </c>
      <c r="BX27" s="221"/>
      <c r="BY27" s="221"/>
      <c r="BZ27" s="221"/>
      <c r="CA27" s="221" t="str">
        <f ca="1">IF(COUNTIF(空き状況確認テーブル!CA29:CD29,"×")&lt;&gt;0,"×",IF(COUNTIF(空き状況確認テーブル!CA29:CD29,"△")&lt;&gt;0,"△",IF(COUNTIF(空き状況確認テーブル!CA29:CD29,"△")&lt;&gt;0,"△","〇")))</f>
        <v>△</v>
      </c>
      <c r="CB27" s="221"/>
      <c r="CC27" s="221"/>
      <c r="CD27" s="221"/>
      <c r="CE27" s="217" t="str">
        <f ca="1">IF(COUNTIF(空き状況確認テーブル!CE29:CG29,"×")&lt;&gt;0,"×",IF(COUNTIF(空き状況確認テーブル!CE29:CG29,"△")&lt;&gt;0,"△",IF(COUNTIF(空き状況確認テーブル!CE29:CG29,"△")&lt;&gt;0,"△","〇")))</f>
        <v>△</v>
      </c>
      <c r="CF27" s="218"/>
      <c r="CG27" s="220"/>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1" t="str">
        <f ca="1">IF(COUNTIF(空き状況確認テーブル!CQ29:CT29,"×")&lt;&gt;0,"×",IF(COUNTIF(空き状況確認テーブル!CQ29:CT29,"△")&lt;&gt;0,"△",IF(COUNTIF(空き状況確認テーブル!CQ29:CT29,"△")&lt;&gt;0,"△","〇")))</f>
        <v>〇</v>
      </c>
      <c r="CR27" s="221"/>
      <c r="CS27" s="221"/>
      <c r="CT27" s="221"/>
      <c r="CU27" s="221" t="str">
        <f ca="1">IF(COUNTIF(空き状況確認テーブル!CU29:CX29,"×")&lt;&gt;0,"×",IF(COUNTIF(空き状況確認テーブル!CU29:CX29,"△")&lt;&gt;0,"△",IF(COUNTIF(空き状況確認テーブル!CU29:CX29,"△")&lt;&gt;0,"△","〇")))</f>
        <v>〇</v>
      </c>
      <c r="CV27" s="221"/>
      <c r="CW27" s="221"/>
      <c r="CX27" s="221"/>
      <c r="CY27" s="221" t="str">
        <f ca="1">IF(COUNTIF(空き状況確認テーブル!CY29:DB29,"×")&lt;&gt;0,"×",IF(COUNTIF(空き状況確認テーブル!CY29:DB29,"△")&lt;&gt;0,"△",IF(COUNTIF(空き状況確認テーブル!CY29:DB29,"△")&lt;&gt;0,"△","〇")))</f>
        <v>△</v>
      </c>
      <c r="CZ27" s="221"/>
      <c r="DA27" s="221"/>
      <c r="DB27" s="221"/>
      <c r="DC27" s="217" t="str">
        <f ca="1">IF(COUNTIF(空き状況確認テーブル!DC29:DE29,"×")&lt;&gt;0,"×",IF(COUNTIF(空き状況確認テーブル!DC29:DE29,"△")&lt;&gt;0,"△",IF(COUNTIF(空き状況確認テーブル!DC29:DE29,"△")&lt;&gt;0,"△","〇")))</f>
        <v>△</v>
      </c>
      <c r="DD27" s="218"/>
      <c r="DE27" s="220"/>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1" t="str">
        <f ca="1">IF(COUNTIF(空き状況確認テーブル!DO29:DR29,"×")&lt;&gt;0,"×",IF(COUNTIF(空き状況確認テーブル!DO29:DR29,"△")&lt;&gt;0,"△",IF(COUNTIF(空き状況確認テーブル!DO29:DR29,"△")&lt;&gt;0,"△","〇")))</f>
        <v>〇</v>
      </c>
      <c r="DP27" s="221"/>
      <c r="DQ27" s="221"/>
      <c r="DR27" s="221"/>
      <c r="DS27" s="221" t="str">
        <f ca="1">IF(COUNTIF(空き状況確認テーブル!DS29:DV29,"×")&lt;&gt;0,"×",IF(COUNTIF(空き状況確認テーブル!DS29:DV29,"△")&lt;&gt;0,"△",IF(COUNTIF(空き状況確認テーブル!DS29:DV29,"△")&lt;&gt;0,"△","〇")))</f>
        <v>〇</v>
      </c>
      <c r="DT27" s="221"/>
      <c r="DU27" s="221"/>
      <c r="DV27" s="221"/>
      <c r="DW27" s="221" t="str">
        <f ca="1">IF(COUNTIF(空き状況確認テーブル!DW29:DZ29,"×")&lt;&gt;0,"×",IF(COUNTIF(空き状況確認テーブル!DW29:DZ29,"△")&lt;&gt;0,"△",IF(COUNTIF(空き状況確認テーブル!DW29:DZ29,"△")&lt;&gt;0,"△","〇")))</f>
        <v>△</v>
      </c>
      <c r="DX27" s="221"/>
      <c r="DY27" s="221"/>
      <c r="DZ27" s="221"/>
      <c r="EA27" s="217" t="str">
        <f ca="1">IF(COUNTIF(空き状況確認テーブル!EA29:EC29,"×")&lt;&gt;0,"×",IF(COUNTIF(空き状況確認テーブル!EA29:EC29,"△")&lt;&gt;0,"△",IF(COUNTIF(空き状況確認テーブル!EA29:EC29,"△")&lt;&gt;0,"△","〇")))</f>
        <v>△</v>
      </c>
      <c r="EB27" s="218"/>
      <c r="EC27" s="220"/>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1" t="str">
        <f ca="1">IF(COUNTIF(空き状況確認テーブル!EM29:EP29,"×")&lt;&gt;0,"×",IF(COUNTIF(空き状況確認テーブル!EM29:EP29,"△")&lt;&gt;0,"△",IF(COUNTIF(空き状況確認テーブル!EM29:EP29,"△")&lt;&gt;0,"△","〇")))</f>
        <v>×</v>
      </c>
      <c r="EN27" s="221"/>
      <c r="EO27" s="221"/>
      <c r="EP27" s="221"/>
      <c r="EQ27" s="221" t="str">
        <f ca="1">IF(COUNTIF(空き状況確認テーブル!EQ29:ET29,"×")&lt;&gt;0,"×",IF(COUNTIF(空き状況確認テーブル!EQ29:ET29,"△")&lt;&gt;0,"△",IF(COUNTIF(空き状況確認テーブル!EQ29:ET29,"△")&lt;&gt;0,"△","〇")))</f>
        <v>×</v>
      </c>
      <c r="ER27" s="221"/>
      <c r="ES27" s="221"/>
      <c r="ET27" s="221"/>
      <c r="EU27" s="221" t="str">
        <f ca="1">IF(COUNTIF(空き状況確認テーブル!EU29:EX29,"×")&lt;&gt;0,"×",IF(COUNTIF(空き状況確認テーブル!EU29:EX29,"△")&lt;&gt;0,"△",IF(COUNTIF(空き状況確認テーブル!EU29:EX29,"△")&lt;&gt;0,"△","〇")))</f>
        <v>×</v>
      </c>
      <c r="EV27" s="221"/>
      <c r="EW27" s="221"/>
      <c r="EX27" s="221"/>
      <c r="EY27" s="217" t="str">
        <f ca="1">IF(COUNTIF(空き状況確認テーブル!EY29:FA29,"×")&lt;&gt;0,"×",IF(COUNTIF(空き状況確認テーブル!EY29:FA29,"△")&lt;&gt;0,"△",IF(COUNTIF(空き状況確認テーブル!EY29:FA29,"△")&lt;&gt;0,"△","〇")))</f>
        <v>×</v>
      </c>
      <c r="EZ27" s="218"/>
      <c r="FA27" s="220"/>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1" t="str">
        <f ca="1">IF(COUNTIF(空き状況確認テーブル!FK29:FN29,"×")&lt;&gt;0,"×",IF(COUNTIF(空き状況確認テーブル!FK29:FN29,"△")&lt;&gt;0,"△",IF(COUNTIF(空き状況確認テーブル!FK29:FN29,"△")&lt;&gt;0,"△","〇")))</f>
        <v>×</v>
      </c>
      <c r="FL27" s="221"/>
      <c r="FM27" s="221"/>
      <c r="FN27" s="221"/>
      <c r="FO27" s="221" t="str">
        <f ca="1">IF(COUNTIF(空き状況確認テーブル!FO29:FR29,"×")&lt;&gt;0,"×",IF(COUNTIF(空き状況確認テーブル!FO29:FR29,"△")&lt;&gt;0,"△",IF(COUNTIF(空き状況確認テーブル!FO29:FR29,"△")&lt;&gt;0,"△","〇")))</f>
        <v>×</v>
      </c>
      <c r="FP27" s="221"/>
      <c r="FQ27" s="221"/>
      <c r="FR27" s="221"/>
      <c r="FS27" s="221" t="str">
        <f ca="1">IF(COUNTIF(空き状況確認テーブル!FS29:FV29,"×")&lt;&gt;0,"×",IF(COUNTIF(空き状況確認テーブル!FS29:FV29,"△")&lt;&gt;0,"△",IF(COUNTIF(空き状況確認テーブル!FS29:FV29,"△")&lt;&gt;0,"△","〇")))</f>
        <v>×</v>
      </c>
      <c r="FT27" s="221"/>
      <c r="FU27" s="221"/>
      <c r="FV27" s="221"/>
      <c r="FW27" s="217" t="str">
        <f ca="1">IF(COUNTIF(空き状況確認テーブル!FW29:FY29,"×")&lt;&gt;0,"×",IF(COUNTIF(空き状況確認テーブル!FW29:FY29,"△")&lt;&gt;0,"△",IF(COUNTIF(空き状況確認テーブル!FW29:FY29,"△")&lt;&gt;0,"△","〇")))</f>
        <v>×</v>
      </c>
      <c r="FX27" s="218"/>
      <c r="FY27" s="220"/>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1" t="str">
        <f ca="1">IF(COUNTIF(空き状況確認テーブル!W30:Z30,"×")&lt;&gt;0,"×",IF(COUNTIF(空き状況確認テーブル!W30:Z30,"△")&lt;&gt;0,"△",IF(COUNTIF(空き状況確認テーブル!W30:Z30,"△")&lt;&gt;0,"△","〇")))</f>
        <v>〇</v>
      </c>
      <c r="X28" s="221"/>
      <c r="Y28" s="221"/>
      <c r="Z28" s="221"/>
      <c r="AA28" s="221" t="str">
        <f ca="1">IF(COUNTIF(空き状況確認テーブル!AA30:AD30,"×")&lt;&gt;0,"×",IF(COUNTIF(空き状況確認テーブル!AA30:AD30,"△")&lt;&gt;0,"△",IF(COUNTIF(空き状況確認テーブル!AA30:AD30,"△")&lt;&gt;0,"△","〇")))</f>
        <v>〇</v>
      </c>
      <c r="AB28" s="221"/>
      <c r="AC28" s="221"/>
      <c r="AD28" s="221"/>
      <c r="AE28" s="221" t="str">
        <f ca="1">IF(COUNTIF(空き状況確認テーブル!AE30:AH30,"×")&lt;&gt;0,"×",IF(COUNTIF(空き状況確認テーブル!AE30:AH30,"△")&lt;&gt;0,"△",IF(COUNTIF(空き状況確認テーブル!AE30:AH30,"△")&lt;&gt;0,"△","〇")))</f>
        <v>△</v>
      </c>
      <c r="AF28" s="221"/>
      <c r="AG28" s="221"/>
      <c r="AH28" s="221"/>
      <c r="AI28" s="217" t="str">
        <f ca="1">IF(COUNTIF(空き状況確認テーブル!AI30:AK30,"×")&lt;&gt;0,"×",IF(COUNTIF(空き状況確認テーブル!AI30:AK30,"△")&lt;&gt;0,"△",IF(COUNTIF(空き状況確認テーブル!AI30:AK30,"△")&lt;&gt;0,"△","〇")))</f>
        <v>△</v>
      </c>
      <c r="AJ28" s="218"/>
      <c r="AK28" s="220"/>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1" t="str">
        <f ca="1">IF(COUNTIF(空き状況確認テーブル!AU30:AX30,"×")&lt;&gt;0,"×",IF(COUNTIF(空き状況確認テーブル!AU30:AX30,"△")&lt;&gt;0,"△",IF(COUNTIF(空き状況確認テーブル!AU30:AX30,"△")&lt;&gt;0,"△","〇")))</f>
        <v>〇</v>
      </c>
      <c r="AV28" s="221"/>
      <c r="AW28" s="221"/>
      <c r="AX28" s="221"/>
      <c r="AY28" s="221" t="str">
        <f ca="1">IF(COUNTIF(空き状況確認テーブル!AY30:BB30,"×")&lt;&gt;0,"×",IF(COUNTIF(空き状況確認テーブル!AY30:BB30,"△")&lt;&gt;0,"△",IF(COUNTIF(空き状況確認テーブル!AY30:BB30,"△")&lt;&gt;0,"△","〇")))</f>
        <v>〇</v>
      </c>
      <c r="AZ28" s="221"/>
      <c r="BA28" s="221"/>
      <c r="BB28" s="221"/>
      <c r="BC28" s="221" t="str">
        <f ca="1">IF(COUNTIF(空き状況確認テーブル!BC30:BF30,"×")&lt;&gt;0,"×",IF(COUNTIF(空き状況確認テーブル!BC30:BF30,"△")&lt;&gt;0,"△",IF(COUNTIF(空き状況確認テーブル!BC30:BF30,"△")&lt;&gt;0,"△","〇")))</f>
        <v>△</v>
      </c>
      <c r="BD28" s="221"/>
      <c r="BE28" s="221"/>
      <c r="BF28" s="221"/>
      <c r="BG28" s="217" t="str">
        <f ca="1">IF(COUNTIF(空き状況確認テーブル!BG30:BI30,"×")&lt;&gt;0,"×",IF(COUNTIF(空き状況確認テーブル!BG30:BI30,"△")&lt;&gt;0,"△",IF(COUNTIF(空き状況確認テーブル!BG30:BI30,"△")&lt;&gt;0,"△","〇")))</f>
        <v>△</v>
      </c>
      <c r="BH28" s="218"/>
      <c r="BI28" s="220"/>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1" t="str">
        <f ca="1">IF(COUNTIF(空き状況確認テーブル!BS30:BV30,"×")&lt;&gt;0,"×",IF(COUNTIF(空き状況確認テーブル!BS30:BV30,"△")&lt;&gt;0,"△",IF(COUNTIF(空き状況確認テーブル!BS30:BV30,"△")&lt;&gt;0,"△","〇")))</f>
        <v>〇</v>
      </c>
      <c r="BT28" s="221"/>
      <c r="BU28" s="221"/>
      <c r="BV28" s="221"/>
      <c r="BW28" s="221" t="str">
        <f ca="1">IF(COUNTIF(空き状況確認テーブル!BW30:BZ30,"×")&lt;&gt;0,"×",IF(COUNTIF(空き状況確認テーブル!BW30:BZ30,"△")&lt;&gt;0,"△",IF(COUNTIF(空き状況確認テーブル!BW30:BZ30,"△")&lt;&gt;0,"△","〇")))</f>
        <v>〇</v>
      </c>
      <c r="BX28" s="221"/>
      <c r="BY28" s="221"/>
      <c r="BZ28" s="221"/>
      <c r="CA28" s="221" t="str">
        <f ca="1">IF(COUNTIF(空き状況確認テーブル!CA30:CD30,"×")&lt;&gt;0,"×",IF(COUNTIF(空き状況確認テーブル!CA30:CD30,"△")&lt;&gt;0,"△",IF(COUNTIF(空き状況確認テーブル!CA30:CD30,"△")&lt;&gt;0,"△","〇")))</f>
        <v>△</v>
      </c>
      <c r="CB28" s="221"/>
      <c r="CC28" s="221"/>
      <c r="CD28" s="221"/>
      <c r="CE28" s="217" t="str">
        <f ca="1">IF(COUNTIF(空き状況確認テーブル!CE30:CG30,"×")&lt;&gt;0,"×",IF(COUNTIF(空き状況確認テーブル!CE30:CG30,"△")&lt;&gt;0,"△",IF(COUNTIF(空き状況確認テーブル!CE30:CG30,"△")&lt;&gt;0,"△","〇")))</f>
        <v>△</v>
      </c>
      <c r="CF28" s="218"/>
      <c r="CG28" s="220"/>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1" t="str">
        <f ca="1">IF(COUNTIF(空き状況確認テーブル!CQ30:CT30,"×")&lt;&gt;0,"×",IF(COUNTIF(空き状況確認テーブル!CQ30:CT30,"△")&lt;&gt;0,"△",IF(COUNTIF(空き状況確認テーブル!CQ30:CT30,"△")&lt;&gt;0,"△","〇")))</f>
        <v>〇</v>
      </c>
      <c r="CR28" s="221"/>
      <c r="CS28" s="221"/>
      <c r="CT28" s="221"/>
      <c r="CU28" s="221" t="str">
        <f ca="1">IF(COUNTIF(空き状況確認テーブル!CU30:CX30,"×")&lt;&gt;0,"×",IF(COUNTIF(空き状況確認テーブル!CU30:CX30,"△")&lt;&gt;0,"△",IF(COUNTIF(空き状況確認テーブル!CU30:CX30,"△")&lt;&gt;0,"△","〇")))</f>
        <v>〇</v>
      </c>
      <c r="CV28" s="221"/>
      <c r="CW28" s="221"/>
      <c r="CX28" s="221"/>
      <c r="CY28" s="221" t="str">
        <f ca="1">IF(COUNTIF(空き状況確認テーブル!CY30:DB30,"×")&lt;&gt;0,"×",IF(COUNTIF(空き状況確認テーブル!CY30:DB30,"△")&lt;&gt;0,"△",IF(COUNTIF(空き状況確認テーブル!CY30:DB30,"△")&lt;&gt;0,"△","〇")))</f>
        <v>△</v>
      </c>
      <c r="CZ28" s="221"/>
      <c r="DA28" s="221"/>
      <c r="DB28" s="221"/>
      <c r="DC28" s="217" t="str">
        <f ca="1">IF(COUNTIF(空き状況確認テーブル!DC30:DE30,"×")&lt;&gt;0,"×",IF(COUNTIF(空き状況確認テーブル!DC30:DE30,"△")&lt;&gt;0,"△",IF(COUNTIF(空き状況確認テーブル!DC30:DE30,"△")&lt;&gt;0,"△","〇")))</f>
        <v>△</v>
      </c>
      <c r="DD28" s="218"/>
      <c r="DE28" s="220"/>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1" t="str">
        <f ca="1">IF(COUNTIF(空き状況確認テーブル!DO30:DR30,"×")&lt;&gt;0,"×",IF(COUNTIF(空き状況確認テーブル!DO30:DR30,"△")&lt;&gt;0,"△",IF(COUNTIF(空き状況確認テーブル!DO30:DR30,"△")&lt;&gt;0,"△","〇")))</f>
        <v>〇</v>
      </c>
      <c r="DP28" s="221"/>
      <c r="DQ28" s="221"/>
      <c r="DR28" s="221"/>
      <c r="DS28" s="221" t="str">
        <f ca="1">IF(COUNTIF(空き状況確認テーブル!DS30:DV30,"×")&lt;&gt;0,"×",IF(COUNTIF(空き状況確認テーブル!DS30:DV30,"△")&lt;&gt;0,"△",IF(COUNTIF(空き状況確認テーブル!DS30:DV30,"△")&lt;&gt;0,"△","〇")))</f>
        <v>〇</v>
      </c>
      <c r="DT28" s="221"/>
      <c r="DU28" s="221"/>
      <c r="DV28" s="221"/>
      <c r="DW28" s="221" t="str">
        <f ca="1">IF(COUNTIF(空き状況確認テーブル!DW30:DZ30,"×")&lt;&gt;0,"×",IF(COUNTIF(空き状況確認テーブル!DW30:DZ30,"△")&lt;&gt;0,"△",IF(COUNTIF(空き状況確認テーブル!DW30:DZ30,"△")&lt;&gt;0,"△","〇")))</f>
        <v>△</v>
      </c>
      <c r="DX28" s="221"/>
      <c r="DY28" s="221"/>
      <c r="DZ28" s="221"/>
      <c r="EA28" s="217" t="str">
        <f ca="1">IF(COUNTIF(空き状況確認テーブル!EA30:EC30,"×")&lt;&gt;0,"×",IF(COUNTIF(空き状況確認テーブル!EA30:EC30,"△")&lt;&gt;0,"△",IF(COUNTIF(空き状況確認テーブル!EA30:EC30,"△")&lt;&gt;0,"△","〇")))</f>
        <v>△</v>
      </c>
      <c r="EB28" s="218"/>
      <c r="EC28" s="220"/>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1" t="str">
        <f ca="1">IF(COUNTIF(空き状況確認テーブル!EM30:EP30,"×")&lt;&gt;0,"×",IF(COUNTIF(空き状況確認テーブル!EM30:EP30,"△")&lt;&gt;0,"△",IF(COUNTIF(空き状況確認テーブル!EM30:EP30,"△")&lt;&gt;0,"△","〇")))</f>
        <v>×</v>
      </c>
      <c r="EN28" s="221"/>
      <c r="EO28" s="221"/>
      <c r="EP28" s="221"/>
      <c r="EQ28" s="221" t="str">
        <f ca="1">IF(COUNTIF(空き状況確認テーブル!EQ30:ET30,"×")&lt;&gt;0,"×",IF(COUNTIF(空き状況確認テーブル!EQ30:ET30,"△")&lt;&gt;0,"△",IF(COUNTIF(空き状況確認テーブル!EQ30:ET30,"△")&lt;&gt;0,"△","〇")))</f>
        <v>×</v>
      </c>
      <c r="ER28" s="221"/>
      <c r="ES28" s="221"/>
      <c r="ET28" s="221"/>
      <c r="EU28" s="221" t="str">
        <f ca="1">IF(COUNTIF(空き状況確認テーブル!EU30:EX30,"×")&lt;&gt;0,"×",IF(COUNTIF(空き状況確認テーブル!EU30:EX30,"△")&lt;&gt;0,"△",IF(COUNTIF(空き状況確認テーブル!EU30:EX30,"△")&lt;&gt;0,"△","〇")))</f>
        <v>×</v>
      </c>
      <c r="EV28" s="221"/>
      <c r="EW28" s="221"/>
      <c r="EX28" s="221"/>
      <c r="EY28" s="217" t="str">
        <f ca="1">IF(COUNTIF(空き状況確認テーブル!EY30:FA30,"×")&lt;&gt;0,"×",IF(COUNTIF(空き状況確認テーブル!EY30:FA30,"△")&lt;&gt;0,"△",IF(COUNTIF(空き状況確認テーブル!EY30:FA30,"△")&lt;&gt;0,"△","〇")))</f>
        <v>×</v>
      </c>
      <c r="EZ28" s="218"/>
      <c r="FA28" s="220"/>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1" t="str">
        <f ca="1">IF(COUNTIF(空き状況確認テーブル!FK30:FN30,"×")&lt;&gt;0,"×",IF(COUNTIF(空き状況確認テーブル!FK30:FN30,"△")&lt;&gt;0,"△",IF(COUNTIF(空き状況確認テーブル!FK30:FN30,"△")&lt;&gt;0,"△","〇")))</f>
        <v>×</v>
      </c>
      <c r="FL28" s="221"/>
      <c r="FM28" s="221"/>
      <c r="FN28" s="221"/>
      <c r="FO28" s="221" t="str">
        <f ca="1">IF(COUNTIF(空き状況確認テーブル!FO30:FR30,"×")&lt;&gt;0,"×",IF(COUNTIF(空き状況確認テーブル!FO30:FR30,"△")&lt;&gt;0,"△",IF(COUNTIF(空き状況確認テーブル!FO30:FR30,"△")&lt;&gt;0,"△","〇")))</f>
        <v>×</v>
      </c>
      <c r="FP28" s="221"/>
      <c r="FQ28" s="221"/>
      <c r="FR28" s="221"/>
      <c r="FS28" s="221" t="str">
        <f ca="1">IF(COUNTIF(空き状況確認テーブル!FS30:FV30,"×")&lt;&gt;0,"×",IF(COUNTIF(空き状況確認テーブル!FS30:FV30,"△")&lt;&gt;0,"△",IF(COUNTIF(空き状況確認テーブル!FS30:FV30,"△")&lt;&gt;0,"△","〇")))</f>
        <v>×</v>
      </c>
      <c r="FT28" s="221"/>
      <c r="FU28" s="221"/>
      <c r="FV28" s="221"/>
      <c r="FW28" s="217" t="str">
        <f ca="1">IF(COUNTIF(空き状況確認テーブル!FW30:FY30,"×")&lt;&gt;0,"×",IF(COUNTIF(空き状況確認テーブル!FW30:FY30,"△")&lt;&gt;0,"△",IF(COUNTIF(空き状況確認テーブル!FW30:FY30,"△")&lt;&gt;0,"△","〇")))</f>
        <v>×</v>
      </c>
      <c r="FX28" s="218"/>
      <c r="FY28" s="220"/>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1" t="str">
        <f ca="1">IF(COUNTIF(空き状況確認テーブル!W31:Z31,"×")&lt;&gt;0,"×",IF(COUNTIF(空き状況確認テーブル!W31:Z31,"△")&lt;&gt;0,"△",IF(COUNTIF(空き状況確認テーブル!W31:Z31,"△")&lt;&gt;0,"△","〇")))</f>
        <v>〇</v>
      </c>
      <c r="X29" s="221"/>
      <c r="Y29" s="221"/>
      <c r="Z29" s="221"/>
      <c r="AA29" s="221" t="str">
        <f ca="1">IF(COUNTIF(空き状況確認テーブル!AA31:AD31,"×")&lt;&gt;0,"×",IF(COUNTIF(空き状況確認テーブル!AA31:AD31,"△")&lt;&gt;0,"△",IF(COUNTIF(空き状況確認テーブル!AA31:AD31,"△")&lt;&gt;0,"△","〇")))</f>
        <v>〇</v>
      </c>
      <c r="AB29" s="221"/>
      <c r="AC29" s="221"/>
      <c r="AD29" s="221"/>
      <c r="AE29" s="221" t="str">
        <f ca="1">IF(COUNTIF(空き状況確認テーブル!AE31:AH31,"×")&lt;&gt;0,"×",IF(COUNTIF(空き状況確認テーブル!AE31:AH31,"△")&lt;&gt;0,"△",IF(COUNTIF(空き状況確認テーブル!AE31:AH31,"△")&lt;&gt;0,"△","〇")))</f>
        <v>△</v>
      </c>
      <c r="AF29" s="221"/>
      <c r="AG29" s="221"/>
      <c r="AH29" s="221"/>
      <c r="AI29" s="217" t="str">
        <f ca="1">IF(COUNTIF(空き状況確認テーブル!AI31:AK31,"×")&lt;&gt;0,"×",IF(COUNTIF(空き状況確認テーブル!AI31:AK31,"△")&lt;&gt;0,"△",IF(COUNTIF(空き状況確認テーブル!AI31:AK31,"△")&lt;&gt;0,"△","〇")))</f>
        <v>△</v>
      </c>
      <c r="AJ29" s="218"/>
      <c r="AK29" s="220"/>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1" t="str">
        <f ca="1">IF(COUNTIF(空き状況確認テーブル!AU31:AX31,"×")&lt;&gt;0,"×",IF(COUNTIF(空き状況確認テーブル!AU31:AX31,"△")&lt;&gt;0,"△",IF(COUNTIF(空き状況確認テーブル!AU31:AX31,"△")&lt;&gt;0,"△","〇")))</f>
        <v>〇</v>
      </c>
      <c r="AV29" s="221"/>
      <c r="AW29" s="221"/>
      <c r="AX29" s="221"/>
      <c r="AY29" s="221" t="str">
        <f ca="1">IF(COUNTIF(空き状況確認テーブル!AY31:BB31,"×")&lt;&gt;0,"×",IF(COUNTIF(空き状況確認テーブル!AY31:BB31,"△")&lt;&gt;0,"△",IF(COUNTIF(空き状況確認テーブル!AY31:BB31,"△")&lt;&gt;0,"△","〇")))</f>
        <v>〇</v>
      </c>
      <c r="AZ29" s="221"/>
      <c r="BA29" s="221"/>
      <c r="BB29" s="221"/>
      <c r="BC29" s="221" t="str">
        <f ca="1">IF(COUNTIF(空き状況確認テーブル!BC31:BF31,"×")&lt;&gt;0,"×",IF(COUNTIF(空き状況確認テーブル!BC31:BF31,"△")&lt;&gt;0,"△",IF(COUNTIF(空き状況確認テーブル!BC31:BF31,"△")&lt;&gt;0,"△","〇")))</f>
        <v>△</v>
      </c>
      <c r="BD29" s="221"/>
      <c r="BE29" s="221"/>
      <c r="BF29" s="221"/>
      <c r="BG29" s="217" t="str">
        <f ca="1">IF(COUNTIF(空き状況確認テーブル!BG31:BI31,"×")&lt;&gt;0,"×",IF(COUNTIF(空き状況確認テーブル!BG31:BI31,"△")&lt;&gt;0,"△",IF(COUNTIF(空き状況確認テーブル!BG31:BI31,"△")&lt;&gt;0,"△","〇")))</f>
        <v>△</v>
      </c>
      <c r="BH29" s="218"/>
      <c r="BI29" s="220"/>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1" t="str">
        <f ca="1">IF(COUNTIF(空き状況確認テーブル!BS31:BV31,"×")&lt;&gt;0,"×",IF(COUNTIF(空き状況確認テーブル!BS31:BV31,"△")&lt;&gt;0,"△",IF(COUNTIF(空き状況確認テーブル!BS31:BV31,"△")&lt;&gt;0,"△","〇")))</f>
        <v>〇</v>
      </c>
      <c r="BT29" s="221"/>
      <c r="BU29" s="221"/>
      <c r="BV29" s="221"/>
      <c r="BW29" s="221" t="str">
        <f ca="1">IF(COUNTIF(空き状況確認テーブル!BW31:BZ31,"×")&lt;&gt;0,"×",IF(COUNTIF(空き状況確認テーブル!BW31:BZ31,"△")&lt;&gt;0,"△",IF(COUNTIF(空き状況確認テーブル!BW31:BZ31,"△")&lt;&gt;0,"△","〇")))</f>
        <v>〇</v>
      </c>
      <c r="BX29" s="221"/>
      <c r="BY29" s="221"/>
      <c r="BZ29" s="221"/>
      <c r="CA29" s="221" t="str">
        <f ca="1">IF(COUNTIF(空き状況確認テーブル!CA31:CD31,"×")&lt;&gt;0,"×",IF(COUNTIF(空き状況確認テーブル!CA31:CD31,"△")&lt;&gt;0,"△",IF(COUNTIF(空き状況確認テーブル!CA31:CD31,"△")&lt;&gt;0,"△","〇")))</f>
        <v>△</v>
      </c>
      <c r="CB29" s="221"/>
      <c r="CC29" s="221"/>
      <c r="CD29" s="221"/>
      <c r="CE29" s="217" t="str">
        <f ca="1">IF(COUNTIF(空き状況確認テーブル!CE31:CG31,"×")&lt;&gt;0,"×",IF(COUNTIF(空き状況確認テーブル!CE31:CG31,"△")&lt;&gt;0,"△",IF(COUNTIF(空き状況確認テーブル!CE31:CG31,"△")&lt;&gt;0,"△","〇")))</f>
        <v>△</v>
      </c>
      <c r="CF29" s="218"/>
      <c r="CG29" s="220"/>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1" t="str">
        <f ca="1">IF(COUNTIF(空き状況確認テーブル!CQ31:CT31,"×")&lt;&gt;0,"×",IF(COUNTIF(空き状況確認テーブル!CQ31:CT31,"△")&lt;&gt;0,"△",IF(COUNTIF(空き状況確認テーブル!CQ31:CT31,"△")&lt;&gt;0,"△","〇")))</f>
        <v>〇</v>
      </c>
      <c r="CR29" s="221"/>
      <c r="CS29" s="221"/>
      <c r="CT29" s="221"/>
      <c r="CU29" s="221" t="str">
        <f ca="1">IF(COUNTIF(空き状況確認テーブル!CU31:CX31,"×")&lt;&gt;0,"×",IF(COUNTIF(空き状況確認テーブル!CU31:CX31,"△")&lt;&gt;0,"△",IF(COUNTIF(空き状況確認テーブル!CU31:CX31,"△")&lt;&gt;0,"△","〇")))</f>
        <v>〇</v>
      </c>
      <c r="CV29" s="221"/>
      <c r="CW29" s="221"/>
      <c r="CX29" s="221"/>
      <c r="CY29" s="221" t="str">
        <f ca="1">IF(COUNTIF(空き状況確認テーブル!CY31:DB31,"×")&lt;&gt;0,"×",IF(COUNTIF(空き状況確認テーブル!CY31:DB31,"△")&lt;&gt;0,"△",IF(COUNTIF(空き状況確認テーブル!CY31:DB31,"△")&lt;&gt;0,"△","〇")))</f>
        <v>△</v>
      </c>
      <c r="CZ29" s="221"/>
      <c r="DA29" s="221"/>
      <c r="DB29" s="221"/>
      <c r="DC29" s="217" t="str">
        <f ca="1">IF(COUNTIF(空き状況確認テーブル!DC31:DE31,"×")&lt;&gt;0,"×",IF(COUNTIF(空き状況確認テーブル!DC31:DE31,"△")&lt;&gt;0,"△",IF(COUNTIF(空き状況確認テーブル!DC31:DE31,"△")&lt;&gt;0,"△","〇")))</f>
        <v>△</v>
      </c>
      <c r="DD29" s="218"/>
      <c r="DE29" s="220"/>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1" t="str">
        <f ca="1">IF(COUNTIF(空き状況確認テーブル!DO31:DR31,"×")&lt;&gt;0,"×",IF(COUNTIF(空き状況確認テーブル!DO31:DR31,"△")&lt;&gt;0,"△",IF(COUNTIF(空き状況確認テーブル!DO31:DR31,"△")&lt;&gt;0,"△","〇")))</f>
        <v>〇</v>
      </c>
      <c r="DP29" s="221"/>
      <c r="DQ29" s="221"/>
      <c r="DR29" s="221"/>
      <c r="DS29" s="221" t="str">
        <f ca="1">IF(COUNTIF(空き状況確認テーブル!DS31:DV31,"×")&lt;&gt;0,"×",IF(COUNTIF(空き状況確認テーブル!DS31:DV31,"△")&lt;&gt;0,"△",IF(COUNTIF(空き状況確認テーブル!DS31:DV31,"△")&lt;&gt;0,"△","〇")))</f>
        <v>〇</v>
      </c>
      <c r="DT29" s="221"/>
      <c r="DU29" s="221"/>
      <c r="DV29" s="221"/>
      <c r="DW29" s="221" t="str">
        <f ca="1">IF(COUNTIF(空き状況確認テーブル!DW31:DZ31,"×")&lt;&gt;0,"×",IF(COUNTIF(空き状況確認テーブル!DW31:DZ31,"△")&lt;&gt;0,"△",IF(COUNTIF(空き状況確認テーブル!DW31:DZ31,"△")&lt;&gt;0,"△","〇")))</f>
        <v>△</v>
      </c>
      <c r="DX29" s="221"/>
      <c r="DY29" s="221"/>
      <c r="DZ29" s="221"/>
      <c r="EA29" s="217" t="str">
        <f ca="1">IF(COUNTIF(空き状況確認テーブル!EA31:EC31,"×")&lt;&gt;0,"×",IF(COUNTIF(空き状況確認テーブル!EA31:EC31,"△")&lt;&gt;0,"△",IF(COUNTIF(空き状況確認テーブル!EA31:EC31,"△")&lt;&gt;0,"△","〇")))</f>
        <v>△</v>
      </c>
      <c r="EB29" s="218"/>
      <c r="EC29" s="220"/>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1" t="str">
        <f ca="1">IF(COUNTIF(空き状況確認テーブル!EM31:EP31,"×")&lt;&gt;0,"×",IF(COUNTIF(空き状況確認テーブル!EM31:EP31,"△")&lt;&gt;0,"△",IF(COUNTIF(空き状況確認テーブル!EM31:EP31,"△")&lt;&gt;0,"△","〇")))</f>
        <v>×</v>
      </c>
      <c r="EN29" s="221"/>
      <c r="EO29" s="221"/>
      <c r="EP29" s="221"/>
      <c r="EQ29" s="221" t="str">
        <f ca="1">IF(COUNTIF(空き状況確認テーブル!EQ31:ET31,"×")&lt;&gt;0,"×",IF(COUNTIF(空き状況確認テーブル!EQ31:ET31,"△")&lt;&gt;0,"△",IF(COUNTIF(空き状況確認テーブル!EQ31:ET31,"△")&lt;&gt;0,"△","〇")))</f>
        <v>×</v>
      </c>
      <c r="ER29" s="221"/>
      <c r="ES29" s="221"/>
      <c r="ET29" s="221"/>
      <c r="EU29" s="221" t="str">
        <f ca="1">IF(COUNTIF(空き状況確認テーブル!EU31:EX31,"×")&lt;&gt;0,"×",IF(COUNTIF(空き状況確認テーブル!EU31:EX31,"△")&lt;&gt;0,"△",IF(COUNTIF(空き状況確認テーブル!EU31:EX31,"△")&lt;&gt;0,"△","〇")))</f>
        <v>×</v>
      </c>
      <c r="EV29" s="221"/>
      <c r="EW29" s="221"/>
      <c r="EX29" s="221"/>
      <c r="EY29" s="217" t="str">
        <f ca="1">IF(COUNTIF(空き状況確認テーブル!EY31:FA31,"×")&lt;&gt;0,"×",IF(COUNTIF(空き状況確認テーブル!EY31:FA31,"△")&lt;&gt;0,"△",IF(COUNTIF(空き状況確認テーブル!EY31:FA31,"△")&lt;&gt;0,"△","〇")))</f>
        <v>×</v>
      </c>
      <c r="EZ29" s="218"/>
      <c r="FA29" s="220"/>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1" t="str">
        <f ca="1">IF(COUNTIF(空き状況確認テーブル!FK31:FN31,"×")&lt;&gt;0,"×",IF(COUNTIF(空き状況確認テーブル!FK31:FN31,"△")&lt;&gt;0,"△",IF(COUNTIF(空き状況確認テーブル!FK31:FN31,"△")&lt;&gt;0,"△","〇")))</f>
        <v>×</v>
      </c>
      <c r="FL29" s="221"/>
      <c r="FM29" s="221"/>
      <c r="FN29" s="221"/>
      <c r="FO29" s="221" t="str">
        <f ca="1">IF(COUNTIF(空き状況確認テーブル!FO31:FR31,"×")&lt;&gt;0,"×",IF(COUNTIF(空き状況確認テーブル!FO31:FR31,"△")&lt;&gt;0,"△",IF(COUNTIF(空き状況確認テーブル!FO31:FR31,"△")&lt;&gt;0,"△","〇")))</f>
        <v>×</v>
      </c>
      <c r="FP29" s="221"/>
      <c r="FQ29" s="221"/>
      <c r="FR29" s="221"/>
      <c r="FS29" s="221" t="str">
        <f ca="1">IF(COUNTIF(空き状況確認テーブル!FS31:FV31,"×")&lt;&gt;0,"×",IF(COUNTIF(空き状況確認テーブル!FS31:FV31,"△")&lt;&gt;0,"△",IF(COUNTIF(空き状況確認テーブル!FS31:FV31,"△")&lt;&gt;0,"△","〇")))</f>
        <v>×</v>
      </c>
      <c r="FT29" s="221"/>
      <c r="FU29" s="221"/>
      <c r="FV29" s="221"/>
      <c r="FW29" s="217" t="str">
        <f ca="1">IF(COUNTIF(空き状況確認テーブル!FW31:FY31,"×")&lt;&gt;0,"×",IF(COUNTIF(空き状況確認テーブル!FW31:FY31,"△")&lt;&gt;0,"△",IF(COUNTIF(空き状況確認テーブル!FW31:FY31,"△")&lt;&gt;0,"△","〇")))</f>
        <v>×</v>
      </c>
      <c r="FX29" s="218"/>
      <c r="FY29" s="220"/>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1" t="str">
        <f ca="1">IF(COUNTIF(空き状況確認テーブル!W32:Z32,"×")&lt;&gt;0,"×",IF(COUNTIF(空き状況確認テーブル!W32:Z32,"△")&lt;&gt;0,"△",IF(COUNTIF(空き状況確認テーブル!W32:Z32,"△")&lt;&gt;0,"△","〇")))</f>
        <v>〇</v>
      </c>
      <c r="X30" s="221"/>
      <c r="Y30" s="221"/>
      <c r="Z30" s="221"/>
      <c r="AA30" s="221" t="str">
        <f ca="1">IF(COUNTIF(空き状況確認テーブル!AA32:AD32,"×")&lt;&gt;0,"×",IF(COUNTIF(空き状況確認テーブル!AA32:AD32,"△")&lt;&gt;0,"△",IF(COUNTIF(空き状況確認テーブル!AA32:AD32,"△")&lt;&gt;0,"△","〇")))</f>
        <v>〇</v>
      </c>
      <c r="AB30" s="221"/>
      <c r="AC30" s="221"/>
      <c r="AD30" s="221"/>
      <c r="AE30" s="221" t="str">
        <f ca="1">IF(COUNTIF(空き状況確認テーブル!AE32:AH32,"×")&lt;&gt;0,"×",IF(COUNTIF(空き状況確認テーブル!AE32:AH32,"△")&lt;&gt;0,"△",IF(COUNTIF(空き状況確認テーブル!AE32:AH32,"△")&lt;&gt;0,"△","〇")))</f>
        <v>△</v>
      </c>
      <c r="AF30" s="221"/>
      <c r="AG30" s="221"/>
      <c r="AH30" s="221"/>
      <c r="AI30" s="217" t="str">
        <f ca="1">IF(COUNTIF(空き状況確認テーブル!AI32:AK32,"×")&lt;&gt;0,"×",IF(COUNTIF(空き状況確認テーブル!AI32:AK32,"△")&lt;&gt;0,"△",IF(COUNTIF(空き状況確認テーブル!AI32:AK32,"△")&lt;&gt;0,"△","〇")))</f>
        <v>△</v>
      </c>
      <c r="AJ30" s="218"/>
      <c r="AK30" s="220"/>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1" t="str">
        <f ca="1">IF(COUNTIF(空き状況確認テーブル!AU32:AX32,"×")&lt;&gt;0,"×",IF(COUNTIF(空き状況確認テーブル!AU32:AX32,"△")&lt;&gt;0,"△",IF(COUNTIF(空き状況確認テーブル!AU32:AX32,"△")&lt;&gt;0,"△","〇")))</f>
        <v>〇</v>
      </c>
      <c r="AV30" s="221"/>
      <c r="AW30" s="221"/>
      <c r="AX30" s="221"/>
      <c r="AY30" s="221" t="str">
        <f ca="1">IF(COUNTIF(空き状況確認テーブル!AY32:BB32,"×")&lt;&gt;0,"×",IF(COUNTIF(空き状況確認テーブル!AY32:BB32,"△")&lt;&gt;0,"△",IF(COUNTIF(空き状況確認テーブル!AY32:BB32,"△")&lt;&gt;0,"△","〇")))</f>
        <v>〇</v>
      </c>
      <c r="AZ30" s="221"/>
      <c r="BA30" s="221"/>
      <c r="BB30" s="221"/>
      <c r="BC30" s="221" t="str">
        <f ca="1">IF(COUNTIF(空き状況確認テーブル!BC32:BF32,"×")&lt;&gt;0,"×",IF(COUNTIF(空き状況確認テーブル!BC32:BF32,"△")&lt;&gt;0,"△",IF(COUNTIF(空き状況確認テーブル!BC32:BF32,"△")&lt;&gt;0,"△","〇")))</f>
        <v>△</v>
      </c>
      <c r="BD30" s="221"/>
      <c r="BE30" s="221"/>
      <c r="BF30" s="221"/>
      <c r="BG30" s="217" t="str">
        <f ca="1">IF(COUNTIF(空き状況確認テーブル!BG32:BI32,"×")&lt;&gt;0,"×",IF(COUNTIF(空き状況確認テーブル!BG32:BI32,"△")&lt;&gt;0,"△",IF(COUNTIF(空き状況確認テーブル!BG32:BI32,"△")&lt;&gt;0,"△","〇")))</f>
        <v>△</v>
      </c>
      <c r="BH30" s="218"/>
      <c r="BI30" s="220"/>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1" t="str">
        <f ca="1">IF(COUNTIF(空き状況確認テーブル!BS32:BV32,"×")&lt;&gt;0,"×",IF(COUNTIF(空き状況確認テーブル!BS32:BV32,"△")&lt;&gt;0,"△",IF(COUNTIF(空き状況確認テーブル!BS32:BV32,"△")&lt;&gt;0,"△","〇")))</f>
        <v>〇</v>
      </c>
      <c r="BT30" s="221"/>
      <c r="BU30" s="221"/>
      <c r="BV30" s="221"/>
      <c r="BW30" s="221" t="str">
        <f ca="1">IF(COUNTIF(空き状況確認テーブル!BW32:BZ32,"×")&lt;&gt;0,"×",IF(COUNTIF(空き状況確認テーブル!BW32:BZ32,"△")&lt;&gt;0,"△",IF(COUNTIF(空き状況確認テーブル!BW32:BZ32,"△")&lt;&gt;0,"△","〇")))</f>
        <v>〇</v>
      </c>
      <c r="BX30" s="221"/>
      <c r="BY30" s="221"/>
      <c r="BZ30" s="221"/>
      <c r="CA30" s="221" t="str">
        <f ca="1">IF(COUNTIF(空き状況確認テーブル!CA32:CD32,"×")&lt;&gt;0,"×",IF(COUNTIF(空き状況確認テーブル!CA32:CD32,"△")&lt;&gt;0,"△",IF(COUNTIF(空き状況確認テーブル!CA32:CD32,"△")&lt;&gt;0,"△","〇")))</f>
        <v>△</v>
      </c>
      <c r="CB30" s="221"/>
      <c r="CC30" s="221"/>
      <c r="CD30" s="221"/>
      <c r="CE30" s="217" t="str">
        <f ca="1">IF(COUNTIF(空き状況確認テーブル!CE32:CG32,"×")&lt;&gt;0,"×",IF(COUNTIF(空き状況確認テーブル!CE32:CG32,"△")&lt;&gt;0,"△",IF(COUNTIF(空き状況確認テーブル!CE32:CG32,"△")&lt;&gt;0,"△","〇")))</f>
        <v>△</v>
      </c>
      <c r="CF30" s="218"/>
      <c r="CG30" s="220"/>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1" t="str">
        <f ca="1">IF(COUNTIF(空き状況確認テーブル!CQ32:CT32,"×")&lt;&gt;0,"×",IF(COUNTIF(空き状況確認テーブル!CQ32:CT32,"△")&lt;&gt;0,"△",IF(COUNTIF(空き状況確認テーブル!CQ32:CT32,"△")&lt;&gt;0,"△","〇")))</f>
        <v>〇</v>
      </c>
      <c r="CR30" s="221"/>
      <c r="CS30" s="221"/>
      <c r="CT30" s="221"/>
      <c r="CU30" s="221" t="str">
        <f ca="1">IF(COUNTIF(空き状況確認テーブル!CU32:CX32,"×")&lt;&gt;0,"×",IF(COUNTIF(空き状況確認テーブル!CU32:CX32,"△")&lt;&gt;0,"△",IF(COUNTIF(空き状況確認テーブル!CU32:CX32,"△")&lt;&gt;0,"△","〇")))</f>
        <v>〇</v>
      </c>
      <c r="CV30" s="221"/>
      <c r="CW30" s="221"/>
      <c r="CX30" s="221"/>
      <c r="CY30" s="221" t="str">
        <f ca="1">IF(COUNTIF(空き状況確認テーブル!CY32:DB32,"×")&lt;&gt;0,"×",IF(COUNTIF(空き状況確認テーブル!CY32:DB32,"△")&lt;&gt;0,"△",IF(COUNTIF(空き状況確認テーブル!CY32:DB32,"△")&lt;&gt;0,"△","〇")))</f>
        <v>△</v>
      </c>
      <c r="CZ30" s="221"/>
      <c r="DA30" s="221"/>
      <c r="DB30" s="221"/>
      <c r="DC30" s="217" t="str">
        <f ca="1">IF(COUNTIF(空き状況確認テーブル!DC32:DE32,"×")&lt;&gt;0,"×",IF(COUNTIF(空き状況確認テーブル!DC32:DE32,"△")&lt;&gt;0,"△",IF(COUNTIF(空き状況確認テーブル!DC32:DE32,"△")&lt;&gt;0,"△","〇")))</f>
        <v>△</v>
      </c>
      <c r="DD30" s="218"/>
      <c r="DE30" s="220"/>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1" t="str">
        <f ca="1">IF(COUNTIF(空き状況確認テーブル!DO32:DR32,"×")&lt;&gt;0,"×",IF(COUNTIF(空き状況確認テーブル!DO32:DR32,"△")&lt;&gt;0,"△",IF(COUNTIF(空き状況確認テーブル!DO32:DR32,"△")&lt;&gt;0,"△","〇")))</f>
        <v>〇</v>
      </c>
      <c r="DP30" s="221"/>
      <c r="DQ30" s="221"/>
      <c r="DR30" s="221"/>
      <c r="DS30" s="221" t="str">
        <f ca="1">IF(COUNTIF(空き状況確認テーブル!DS32:DV32,"×")&lt;&gt;0,"×",IF(COUNTIF(空き状況確認テーブル!DS32:DV32,"△")&lt;&gt;0,"△",IF(COUNTIF(空き状況確認テーブル!DS32:DV32,"△")&lt;&gt;0,"△","〇")))</f>
        <v>〇</v>
      </c>
      <c r="DT30" s="221"/>
      <c r="DU30" s="221"/>
      <c r="DV30" s="221"/>
      <c r="DW30" s="221" t="str">
        <f ca="1">IF(COUNTIF(空き状況確認テーブル!DW32:DZ32,"×")&lt;&gt;0,"×",IF(COUNTIF(空き状況確認テーブル!DW32:DZ32,"△")&lt;&gt;0,"△",IF(COUNTIF(空き状況確認テーブル!DW32:DZ32,"△")&lt;&gt;0,"△","〇")))</f>
        <v>△</v>
      </c>
      <c r="DX30" s="221"/>
      <c r="DY30" s="221"/>
      <c r="DZ30" s="221"/>
      <c r="EA30" s="217" t="str">
        <f ca="1">IF(COUNTIF(空き状況確認テーブル!EA32:EC32,"×")&lt;&gt;0,"×",IF(COUNTIF(空き状況確認テーブル!EA32:EC32,"△")&lt;&gt;0,"△",IF(COUNTIF(空き状況確認テーブル!EA32:EC32,"△")&lt;&gt;0,"△","〇")))</f>
        <v>△</v>
      </c>
      <c r="EB30" s="218"/>
      <c r="EC30" s="220"/>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1" t="str">
        <f ca="1">IF(COUNTIF(空き状況確認テーブル!EM32:EP32,"×")&lt;&gt;0,"×",IF(COUNTIF(空き状況確認テーブル!EM32:EP32,"△")&lt;&gt;0,"△",IF(COUNTIF(空き状況確認テーブル!EM32:EP32,"△")&lt;&gt;0,"△","〇")))</f>
        <v>×</v>
      </c>
      <c r="EN30" s="221"/>
      <c r="EO30" s="221"/>
      <c r="EP30" s="221"/>
      <c r="EQ30" s="221" t="str">
        <f ca="1">IF(COUNTIF(空き状況確認テーブル!EQ32:ET32,"×")&lt;&gt;0,"×",IF(COUNTIF(空き状況確認テーブル!EQ32:ET32,"△")&lt;&gt;0,"△",IF(COUNTIF(空き状況確認テーブル!EQ32:ET32,"△")&lt;&gt;0,"△","〇")))</f>
        <v>×</v>
      </c>
      <c r="ER30" s="221"/>
      <c r="ES30" s="221"/>
      <c r="ET30" s="221"/>
      <c r="EU30" s="221" t="str">
        <f ca="1">IF(COUNTIF(空き状況確認テーブル!EU32:EX32,"×")&lt;&gt;0,"×",IF(COUNTIF(空き状況確認テーブル!EU32:EX32,"△")&lt;&gt;0,"△",IF(COUNTIF(空き状況確認テーブル!EU32:EX32,"△")&lt;&gt;0,"△","〇")))</f>
        <v>×</v>
      </c>
      <c r="EV30" s="221"/>
      <c r="EW30" s="221"/>
      <c r="EX30" s="221"/>
      <c r="EY30" s="217" t="str">
        <f ca="1">IF(COUNTIF(空き状況確認テーブル!EY32:FA32,"×")&lt;&gt;0,"×",IF(COUNTIF(空き状況確認テーブル!EY32:FA32,"△")&lt;&gt;0,"△",IF(COUNTIF(空き状況確認テーブル!EY32:FA32,"△")&lt;&gt;0,"△","〇")))</f>
        <v>×</v>
      </c>
      <c r="EZ30" s="218"/>
      <c r="FA30" s="220"/>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1" t="str">
        <f ca="1">IF(COUNTIF(空き状況確認テーブル!FK32:FN32,"×")&lt;&gt;0,"×",IF(COUNTIF(空き状況確認テーブル!FK32:FN32,"△")&lt;&gt;0,"△",IF(COUNTIF(空き状況確認テーブル!FK32:FN32,"△")&lt;&gt;0,"△","〇")))</f>
        <v>×</v>
      </c>
      <c r="FL30" s="221"/>
      <c r="FM30" s="221"/>
      <c r="FN30" s="221"/>
      <c r="FO30" s="221" t="str">
        <f ca="1">IF(COUNTIF(空き状況確認テーブル!FO32:FR32,"×")&lt;&gt;0,"×",IF(COUNTIF(空き状況確認テーブル!FO32:FR32,"△")&lt;&gt;0,"△",IF(COUNTIF(空き状況確認テーブル!FO32:FR32,"△")&lt;&gt;0,"△","〇")))</f>
        <v>×</v>
      </c>
      <c r="FP30" s="221"/>
      <c r="FQ30" s="221"/>
      <c r="FR30" s="221"/>
      <c r="FS30" s="221" t="str">
        <f ca="1">IF(COUNTIF(空き状況確認テーブル!FS32:FV32,"×")&lt;&gt;0,"×",IF(COUNTIF(空き状況確認テーブル!FS32:FV32,"△")&lt;&gt;0,"△",IF(COUNTIF(空き状況確認テーブル!FS32:FV32,"△")&lt;&gt;0,"△","〇")))</f>
        <v>×</v>
      </c>
      <c r="FT30" s="221"/>
      <c r="FU30" s="221"/>
      <c r="FV30" s="221"/>
      <c r="FW30" s="217" t="str">
        <f ca="1">IF(COUNTIF(空き状況確認テーブル!FW32:FY32,"×")&lt;&gt;0,"×",IF(COUNTIF(空き状況確認テーブル!FW32:FY32,"△")&lt;&gt;0,"△",IF(COUNTIF(空き状況確認テーブル!FW32:FY32,"△")&lt;&gt;0,"△","〇")))</f>
        <v>×</v>
      </c>
      <c r="FX30" s="218"/>
      <c r="FY30" s="220"/>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1" t="str">
        <f ca="1">IF(COUNTIF(空き状況確認テーブル!W35:Z35,"×")&lt;&gt;0,"×",IF(COUNTIF(空き状況確認テーブル!W35:Z35,"△")&lt;&gt;0,"△",IF(COUNTIF(空き状況確認テーブル!W35:Z35,"△")&lt;&gt;0,"△","〇")))</f>
        <v>〇</v>
      </c>
      <c r="X33" s="221"/>
      <c r="Y33" s="221"/>
      <c r="Z33" s="221"/>
      <c r="AA33" s="221" t="str">
        <f ca="1">IF(COUNTIF(空き状況確認テーブル!AA35:AD35,"×")&lt;&gt;0,"×",IF(COUNTIF(空き状況確認テーブル!AA35:AD35,"△")&lt;&gt;0,"△",IF(COUNTIF(空き状況確認テーブル!AA35:AD35,"△")&lt;&gt;0,"△","〇")))</f>
        <v>〇</v>
      </c>
      <c r="AB33" s="221"/>
      <c r="AC33" s="221"/>
      <c r="AD33" s="221"/>
      <c r="AE33" s="221" t="str">
        <f ca="1">IF(COUNTIF(空き状況確認テーブル!AE35:AH35,"×")&lt;&gt;0,"×",IF(COUNTIF(空き状況確認テーブル!AE35:AH35,"△")&lt;&gt;0,"△",IF(COUNTIF(空き状況確認テーブル!AE35:AH35,"△")&lt;&gt;0,"△","〇")))</f>
        <v>△</v>
      </c>
      <c r="AF33" s="221"/>
      <c r="AG33" s="221"/>
      <c r="AH33" s="221"/>
      <c r="AI33" s="217" t="str">
        <f ca="1">IF(COUNTIF(空き状況確認テーブル!AI35:AK35,"×")&lt;&gt;0,"×",IF(COUNTIF(空き状況確認テーブル!AI35:AK35,"△")&lt;&gt;0,"△",IF(COUNTIF(空き状況確認テーブル!AI35:AK35,"△")&lt;&gt;0,"△","〇")))</f>
        <v>△</v>
      </c>
      <c r="AJ33" s="218"/>
      <c r="AK33" s="220"/>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1" t="str">
        <f ca="1">IF(COUNTIF(空き状況確認テーブル!AU35:AX35,"×")&lt;&gt;0,"×",IF(COUNTIF(空き状況確認テーブル!AU35:AX35,"△")&lt;&gt;0,"△",IF(COUNTIF(空き状況確認テーブル!AU35:AX35,"△")&lt;&gt;0,"△","〇")))</f>
        <v>〇</v>
      </c>
      <c r="AV33" s="221"/>
      <c r="AW33" s="221"/>
      <c r="AX33" s="221"/>
      <c r="AY33" s="221" t="str">
        <f ca="1">IF(COUNTIF(空き状況確認テーブル!AY35:BB35,"×")&lt;&gt;0,"×",IF(COUNTIF(空き状況確認テーブル!AY35:BB35,"△")&lt;&gt;0,"△",IF(COUNTIF(空き状況確認テーブル!AY35:BB35,"△")&lt;&gt;0,"△","〇")))</f>
        <v>〇</v>
      </c>
      <c r="AZ33" s="221"/>
      <c r="BA33" s="221"/>
      <c r="BB33" s="221"/>
      <c r="BC33" s="221" t="str">
        <f ca="1">IF(COUNTIF(空き状況確認テーブル!BC35:BF35,"×")&lt;&gt;0,"×",IF(COUNTIF(空き状況確認テーブル!BC35:BF35,"△")&lt;&gt;0,"△",IF(COUNTIF(空き状況確認テーブル!BC35:BF35,"△")&lt;&gt;0,"△","〇")))</f>
        <v>△</v>
      </c>
      <c r="BD33" s="221"/>
      <c r="BE33" s="221"/>
      <c r="BF33" s="221"/>
      <c r="BG33" s="217" t="str">
        <f ca="1">IF(COUNTIF(空き状況確認テーブル!BG35:BI35,"×")&lt;&gt;0,"×",IF(COUNTIF(空き状況確認テーブル!BG35:BI35,"△")&lt;&gt;0,"△",IF(COUNTIF(空き状況確認テーブル!BG35:BI35,"△")&lt;&gt;0,"△","〇")))</f>
        <v>△</v>
      </c>
      <c r="BH33" s="218"/>
      <c r="BI33" s="220"/>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1" t="str">
        <f ca="1">IF(COUNTIF(空き状況確認テーブル!BS35:BV35,"×")&lt;&gt;0,"×",IF(COUNTIF(空き状況確認テーブル!BS35:BV35,"△")&lt;&gt;0,"△",IF(COUNTIF(空き状況確認テーブル!BS35:BV35,"△")&lt;&gt;0,"△","〇")))</f>
        <v>〇</v>
      </c>
      <c r="BT33" s="221"/>
      <c r="BU33" s="221"/>
      <c r="BV33" s="221"/>
      <c r="BW33" s="221" t="str">
        <f ca="1">IF(COUNTIF(空き状況確認テーブル!BW35:BZ35,"×")&lt;&gt;0,"×",IF(COUNTIF(空き状況確認テーブル!BW35:BZ35,"△")&lt;&gt;0,"△",IF(COUNTIF(空き状況確認テーブル!BW35:BZ35,"△")&lt;&gt;0,"△","〇")))</f>
        <v>〇</v>
      </c>
      <c r="BX33" s="221"/>
      <c r="BY33" s="221"/>
      <c r="BZ33" s="221"/>
      <c r="CA33" s="221" t="str">
        <f ca="1">IF(COUNTIF(空き状況確認テーブル!CA35:CD35,"×")&lt;&gt;0,"×",IF(COUNTIF(空き状況確認テーブル!CA35:CD35,"△")&lt;&gt;0,"△",IF(COUNTIF(空き状況確認テーブル!CA35:CD35,"△")&lt;&gt;0,"△","〇")))</f>
        <v>△</v>
      </c>
      <c r="CB33" s="221"/>
      <c r="CC33" s="221"/>
      <c r="CD33" s="221"/>
      <c r="CE33" s="217" t="str">
        <f ca="1">IF(COUNTIF(空き状況確認テーブル!CE35:CG35,"×")&lt;&gt;0,"×",IF(COUNTIF(空き状況確認テーブル!CE35:CG35,"△")&lt;&gt;0,"△",IF(COUNTIF(空き状況確認テーブル!CE35:CG35,"△")&lt;&gt;0,"△","〇")))</f>
        <v>△</v>
      </c>
      <c r="CF33" s="218"/>
      <c r="CG33" s="220"/>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1" t="str">
        <f ca="1">IF(COUNTIF(空き状況確認テーブル!CQ35:CT35,"×")&lt;&gt;0,"×",IF(COUNTIF(空き状況確認テーブル!CQ35:CT35,"△")&lt;&gt;0,"△",IF(COUNTIF(空き状況確認テーブル!CQ35:CT35,"△")&lt;&gt;0,"△","〇")))</f>
        <v>〇</v>
      </c>
      <c r="CR33" s="221"/>
      <c r="CS33" s="221"/>
      <c r="CT33" s="221"/>
      <c r="CU33" s="221" t="str">
        <f ca="1">IF(COUNTIF(空き状況確認テーブル!CU35:CX35,"×")&lt;&gt;0,"×",IF(COUNTIF(空き状況確認テーブル!CU35:CX35,"△")&lt;&gt;0,"△",IF(COUNTIF(空き状況確認テーブル!CU35:CX35,"△")&lt;&gt;0,"△","〇")))</f>
        <v>〇</v>
      </c>
      <c r="CV33" s="221"/>
      <c r="CW33" s="221"/>
      <c r="CX33" s="221"/>
      <c r="CY33" s="221" t="str">
        <f ca="1">IF(COUNTIF(空き状況確認テーブル!CY35:DB35,"×")&lt;&gt;0,"×",IF(COUNTIF(空き状況確認テーブル!CY35:DB35,"△")&lt;&gt;0,"△",IF(COUNTIF(空き状況確認テーブル!CY35:DB35,"△")&lt;&gt;0,"△","〇")))</f>
        <v>△</v>
      </c>
      <c r="CZ33" s="221"/>
      <c r="DA33" s="221"/>
      <c r="DB33" s="221"/>
      <c r="DC33" s="217" t="str">
        <f ca="1">IF(COUNTIF(空き状況確認テーブル!DC35:DE35,"×")&lt;&gt;0,"×",IF(COUNTIF(空き状況確認テーブル!DC35:DE35,"△")&lt;&gt;0,"△",IF(COUNTIF(空き状況確認テーブル!DC35:DE35,"△")&lt;&gt;0,"△","〇")))</f>
        <v>△</v>
      </c>
      <c r="DD33" s="218"/>
      <c r="DE33" s="220"/>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1" t="str">
        <f ca="1">IF(COUNTIF(空き状況確認テーブル!DO35:DR35,"×")&lt;&gt;0,"×",IF(COUNTIF(空き状況確認テーブル!DO35:DR35,"△")&lt;&gt;0,"△",IF(COUNTIF(空き状況確認テーブル!DO35:DR35,"△")&lt;&gt;0,"△","〇")))</f>
        <v>〇</v>
      </c>
      <c r="DP33" s="221"/>
      <c r="DQ33" s="221"/>
      <c r="DR33" s="221"/>
      <c r="DS33" s="221" t="str">
        <f ca="1">IF(COUNTIF(空き状況確認テーブル!DS35:DV35,"×")&lt;&gt;0,"×",IF(COUNTIF(空き状況確認テーブル!DS35:DV35,"△")&lt;&gt;0,"△",IF(COUNTIF(空き状況確認テーブル!DS35:DV35,"△")&lt;&gt;0,"△","〇")))</f>
        <v>〇</v>
      </c>
      <c r="DT33" s="221"/>
      <c r="DU33" s="221"/>
      <c r="DV33" s="221"/>
      <c r="DW33" s="221" t="str">
        <f ca="1">IF(COUNTIF(空き状況確認テーブル!DW35:DZ35,"×")&lt;&gt;0,"×",IF(COUNTIF(空き状況確認テーブル!DW35:DZ35,"△")&lt;&gt;0,"△",IF(COUNTIF(空き状況確認テーブル!DW35:DZ35,"△")&lt;&gt;0,"△","〇")))</f>
        <v>△</v>
      </c>
      <c r="DX33" s="221"/>
      <c r="DY33" s="221"/>
      <c r="DZ33" s="221"/>
      <c r="EA33" s="217" t="str">
        <f ca="1">IF(COUNTIF(空き状況確認テーブル!EA35:EC35,"×")&lt;&gt;0,"×",IF(COUNTIF(空き状況確認テーブル!EA35:EC35,"△")&lt;&gt;0,"△",IF(COUNTIF(空き状況確認テーブル!EA35:EC35,"△")&lt;&gt;0,"△","〇")))</f>
        <v>△</v>
      </c>
      <c r="EB33" s="218"/>
      <c r="EC33" s="220"/>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1" t="str">
        <f ca="1">IF(COUNTIF(空き状況確認テーブル!EM35:EP35,"×")&lt;&gt;0,"×",IF(COUNTIF(空き状況確認テーブル!EM35:EP35,"△")&lt;&gt;0,"△",IF(COUNTIF(空き状況確認テーブル!EM35:EP35,"△")&lt;&gt;0,"△","〇")))</f>
        <v>×</v>
      </c>
      <c r="EN33" s="221"/>
      <c r="EO33" s="221"/>
      <c r="EP33" s="221"/>
      <c r="EQ33" s="221" t="str">
        <f ca="1">IF(COUNTIF(空き状況確認テーブル!EQ35:ET35,"×")&lt;&gt;0,"×",IF(COUNTIF(空き状況確認テーブル!EQ35:ET35,"△")&lt;&gt;0,"△",IF(COUNTIF(空き状況確認テーブル!EQ35:ET35,"△")&lt;&gt;0,"△","〇")))</f>
        <v>×</v>
      </c>
      <c r="ER33" s="221"/>
      <c r="ES33" s="221"/>
      <c r="ET33" s="221"/>
      <c r="EU33" s="221" t="str">
        <f ca="1">IF(COUNTIF(空き状況確認テーブル!EU35:EX35,"×")&lt;&gt;0,"×",IF(COUNTIF(空き状況確認テーブル!EU35:EX35,"△")&lt;&gt;0,"△",IF(COUNTIF(空き状況確認テーブル!EU35:EX35,"△")&lt;&gt;0,"△","〇")))</f>
        <v>×</v>
      </c>
      <c r="EV33" s="221"/>
      <c r="EW33" s="221"/>
      <c r="EX33" s="221"/>
      <c r="EY33" s="217" t="str">
        <f ca="1">IF(COUNTIF(空き状況確認テーブル!EY35:FA35,"×")&lt;&gt;0,"×",IF(COUNTIF(空き状況確認テーブル!EY35:FA35,"△")&lt;&gt;0,"△",IF(COUNTIF(空き状況確認テーブル!EY35:FA35,"△")&lt;&gt;0,"△","〇")))</f>
        <v>×</v>
      </c>
      <c r="EZ33" s="218"/>
      <c r="FA33" s="220"/>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1" t="str">
        <f ca="1">IF(COUNTIF(空き状況確認テーブル!FK35:FN35,"×")&lt;&gt;0,"×",IF(COUNTIF(空き状況確認テーブル!FK35:FN35,"△")&lt;&gt;0,"△",IF(COUNTIF(空き状況確認テーブル!FK35:FN35,"△")&lt;&gt;0,"△","〇")))</f>
        <v>×</v>
      </c>
      <c r="FL33" s="221"/>
      <c r="FM33" s="221"/>
      <c r="FN33" s="221"/>
      <c r="FO33" s="221" t="str">
        <f ca="1">IF(COUNTIF(空き状況確認テーブル!FO35:FR35,"×")&lt;&gt;0,"×",IF(COUNTIF(空き状況確認テーブル!FO35:FR35,"△")&lt;&gt;0,"△",IF(COUNTIF(空き状況確認テーブル!FO35:FR35,"△")&lt;&gt;0,"△","〇")))</f>
        <v>×</v>
      </c>
      <c r="FP33" s="221"/>
      <c r="FQ33" s="221"/>
      <c r="FR33" s="221"/>
      <c r="FS33" s="221" t="str">
        <f ca="1">IF(COUNTIF(空き状況確認テーブル!FS35:FV35,"×")&lt;&gt;0,"×",IF(COUNTIF(空き状況確認テーブル!FS35:FV35,"△")&lt;&gt;0,"△",IF(COUNTIF(空き状況確認テーブル!FS35:FV35,"△")&lt;&gt;0,"△","〇")))</f>
        <v>×</v>
      </c>
      <c r="FT33" s="221"/>
      <c r="FU33" s="221"/>
      <c r="FV33" s="221"/>
      <c r="FW33" s="217" t="str">
        <f ca="1">IF(COUNTIF(空き状況確認テーブル!FW35:FY35,"×")&lt;&gt;0,"×",IF(COUNTIF(空き状況確認テーブル!FW35:FY35,"△")&lt;&gt;0,"△",IF(COUNTIF(空き状況確認テーブル!FW35:FY35,"△")&lt;&gt;0,"△","〇")))</f>
        <v>×</v>
      </c>
      <c r="FX33" s="218"/>
      <c r="FY33" s="220"/>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1" t="str">
        <f ca="1">IF(COUNTIF(空き状況確認テーブル!W36:Z36,"×")&lt;&gt;0,"×",IF(COUNTIF(空き状況確認テーブル!W36:Z36,"△")&lt;&gt;0,"△",IF(COUNTIF(空き状況確認テーブル!W36:Z36,"△")&lt;&gt;0,"△","〇")))</f>
        <v>〇</v>
      </c>
      <c r="X34" s="221"/>
      <c r="Y34" s="221"/>
      <c r="Z34" s="221"/>
      <c r="AA34" s="221" t="str">
        <f ca="1">IF(COUNTIF(空き状況確認テーブル!AA36:AD36,"×")&lt;&gt;0,"×",IF(COUNTIF(空き状況確認テーブル!AA36:AD36,"△")&lt;&gt;0,"△",IF(COUNTIF(空き状況確認テーブル!AA36:AD36,"△")&lt;&gt;0,"△","〇")))</f>
        <v>〇</v>
      </c>
      <c r="AB34" s="221"/>
      <c r="AC34" s="221"/>
      <c r="AD34" s="221"/>
      <c r="AE34" s="221" t="str">
        <f ca="1">IF(COUNTIF(空き状況確認テーブル!AE36:AH36,"×")&lt;&gt;0,"×",IF(COUNTIF(空き状況確認テーブル!AE36:AH36,"△")&lt;&gt;0,"△",IF(COUNTIF(空き状況確認テーブル!AE36:AH36,"△")&lt;&gt;0,"△","〇")))</f>
        <v>△</v>
      </c>
      <c r="AF34" s="221"/>
      <c r="AG34" s="221"/>
      <c r="AH34" s="221"/>
      <c r="AI34" s="217" t="str">
        <f ca="1">IF(COUNTIF(空き状況確認テーブル!AI36:AK36,"×")&lt;&gt;0,"×",IF(COUNTIF(空き状況確認テーブル!AI36:AK36,"△")&lt;&gt;0,"△",IF(COUNTIF(空き状況確認テーブル!AI36:AK36,"△")&lt;&gt;0,"△","〇")))</f>
        <v>△</v>
      </c>
      <c r="AJ34" s="218"/>
      <c r="AK34" s="220"/>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1" t="str">
        <f ca="1">IF(COUNTIF(空き状況確認テーブル!AU36:AX36,"×")&lt;&gt;0,"×",IF(COUNTIF(空き状況確認テーブル!AU36:AX36,"△")&lt;&gt;0,"△",IF(COUNTIF(空き状況確認テーブル!AU36:AX36,"△")&lt;&gt;0,"△","〇")))</f>
        <v>〇</v>
      </c>
      <c r="AV34" s="221"/>
      <c r="AW34" s="221"/>
      <c r="AX34" s="221"/>
      <c r="AY34" s="221" t="str">
        <f ca="1">IF(COUNTIF(空き状況確認テーブル!AY36:BB36,"×")&lt;&gt;0,"×",IF(COUNTIF(空き状況確認テーブル!AY36:BB36,"△")&lt;&gt;0,"△",IF(COUNTIF(空き状況確認テーブル!AY36:BB36,"△")&lt;&gt;0,"△","〇")))</f>
        <v>〇</v>
      </c>
      <c r="AZ34" s="221"/>
      <c r="BA34" s="221"/>
      <c r="BB34" s="221"/>
      <c r="BC34" s="221" t="str">
        <f ca="1">IF(COUNTIF(空き状況確認テーブル!BC36:BF36,"×")&lt;&gt;0,"×",IF(COUNTIF(空き状況確認テーブル!BC36:BF36,"△")&lt;&gt;0,"△",IF(COUNTIF(空き状況確認テーブル!BC36:BF36,"△")&lt;&gt;0,"△","〇")))</f>
        <v>△</v>
      </c>
      <c r="BD34" s="221"/>
      <c r="BE34" s="221"/>
      <c r="BF34" s="221"/>
      <c r="BG34" s="217" t="str">
        <f ca="1">IF(COUNTIF(空き状況確認テーブル!BG36:BI36,"×")&lt;&gt;0,"×",IF(COUNTIF(空き状況確認テーブル!BG36:BI36,"△")&lt;&gt;0,"△",IF(COUNTIF(空き状況確認テーブル!BG36:BI36,"△")&lt;&gt;0,"△","〇")))</f>
        <v>△</v>
      </c>
      <c r="BH34" s="218"/>
      <c r="BI34" s="220"/>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1" t="str">
        <f ca="1">IF(COUNTIF(空き状況確認テーブル!BS36:BV36,"×")&lt;&gt;0,"×",IF(COUNTIF(空き状況確認テーブル!BS36:BV36,"△")&lt;&gt;0,"△",IF(COUNTIF(空き状況確認テーブル!BS36:BV36,"△")&lt;&gt;0,"△","〇")))</f>
        <v>〇</v>
      </c>
      <c r="BT34" s="221"/>
      <c r="BU34" s="221"/>
      <c r="BV34" s="221"/>
      <c r="BW34" s="221" t="str">
        <f ca="1">IF(COUNTIF(空き状況確認テーブル!BW36:BZ36,"×")&lt;&gt;0,"×",IF(COUNTIF(空き状況確認テーブル!BW36:BZ36,"△")&lt;&gt;0,"△",IF(COUNTIF(空き状況確認テーブル!BW36:BZ36,"△")&lt;&gt;0,"△","〇")))</f>
        <v>〇</v>
      </c>
      <c r="BX34" s="221"/>
      <c r="BY34" s="221"/>
      <c r="BZ34" s="221"/>
      <c r="CA34" s="221" t="str">
        <f ca="1">IF(COUNTIF(空き状況確認テーブル!CA36:CD36,"×")&lt;&gt;0,"×",IF(COUNTIF(空き状況確認テーブル!CA36:CD36,"△")&lt;&gt;0,"△",IF(COUNTIF(空き状況確認テーブル!CA36:CD36,"△")&lt;&gt;0,"△","〇")))</f>
        <v>△</v>
      </c>
      <c r="CB34" s="221"/>
      <c r="CC34" s="221"/>
      <c r="CD34" s="221"/>
      <c r="CE34" s="217" t="str">
        <f ca="1">IF(COUNTIF(空き状況確認テーブル!CE36:CG36,"×")&lt;&gt;0,"×",IF(COUNTIF(空き状況確認テーブル!CE36:CG36,"△")&lt;&gt;0,"△",IF(COUNTIF(空き状況確認テーブル!CE36:CG36,"△")&lt;&gt;0,"△","〇")))</f>
        <v>△</v>
      </c>
      <c r="CF34" s="218"/>
      <c r="CG34" s="220"/>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1" t="str">
        <f ca="1">IF(COUNTIF(空き状況確認テーブル!CQ36:CT36,"×")&lt;&gt;0,"×",IF(COUNTIF(空き状況確認テーブル!CQ36:CT36,"△")&lt;&gt;0,"△",IF(COUNTIF(空き状況確認テーブル!CQ36:CT36,"△")&lt;&gt;0,"△","〇")))</f>
        <v>〇</v>
      </c>
      <c r="CR34" s="221"/>
      <c r="CS34" s="221"/>
      <c r="CT34" s="221"/>
      <c r="CU34" s="221" t="str">
        <f ca="1">IF(COUNTIF(空き状況確認テーブル!CU36:CX36,"×")&lt;&gt;0,"×",IF(COUNTIF(空き状況確認テーブル!CU36:CX36,"△")&lt;&gt;0,"△",IF(COUNTIF(空き状況確認テーブル!CU36:CX36,"△")&lt;&gt;0,"△","〇")))</f>
        <v>〇</v>
      </c>
      <c r="CV34" s="221"/>
      <c r="CW34" s="221"/>
      <c r="CX34" s="221"/>
      <c r="CY34" s="221" t="str">
        <f ca="1">IF(COUNTIF(空き状況確認テーブル!CY36:DB36,"×")&lt;&gt;0,"×",IF(COUNTIF(空き状況確認テーブル!CY36:DB36,"△")&lt;&gt;0,"△",IF(COUNTIF(空き状況確認テーブル!CY36:DB36,"△")&lt;&gt;0,"△","〇")))</f>
        <v>△</v>
      </c>
      <c r="CZ34" s="221"/>
      <c r="DA34" s="221"/>
      <c r="DB34" s="221"/>
      <c r="DC34" s="217" t="str">
        <f ca="1">IF(COUNTIF(空き状況確認テーブル!DC36:DE36,"×")&lt;&gt;0,"×",IF(COUNTIF(空き状況確認テーブル!DC36:DE36,"△")&lt;&gt;0,"△",IF(COUNTIF(空き状況確認テーブル!DC36:DE36,"△")&lt;&gt;0,"△","〇")))</f>
        <v>△</v>
      </c>
      <c r="DD34" s="218"/>
      <c r="DE34" s="220"/>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1" t="str">
        <f ca="1">IF(COUNTIF(空き状況確認テーブル!DO36:DR36,"×")&lt;&gt;0,"×",IF(COUNTIF(空き状況確認テーブル!DO36:DR36,"△")&lt;&gt;0,"△",IF(COUNTIF(空き状況確認テーブル!DO36:DR36,"△")&lt;&gt;0,"△","〇")))</f>
        <v>〇</v>
      </c>
      <c r="DP34" s="221"/>
      <c r="DQ34" s="221"/>
      <c r="DR34" s="221"/>
      <c r="DS34" s="221" t="str">
        <f ca="1">IF(COUNTIF(空き状況確認テーブル!DS36:DV36,"×")&lt;&gt;0,"×",IF(COUNTIF(空き状況確認テーブル!DS36:DV36,"△")&lt;&gt;0,"△",IF(COUNTIF(空き状況確認テーブル!DS36:DV36,"△")&lt;&gt;0,"△","〇")))</f>
        <v>〇</v>
      </c>
      <c r="DT34" s="221"/>
      <c r="DU34" s="221"/>
      <c r="DV34" s="221"/>
      <c r="DW34" s="221" t="str">
        <f ca="1">IF(COUNTIF(空き状況確認テーブル!DW36:DZ36,"×")&lt;&gt;0,"×",IF(COUNTIF(空き状況確認テーブル!DW36:DZ36,"△")&lt;&gt;0,"△",IF(COUNTIF(空き状況確認テーブル!DW36:DZ36,"△")&lt;&gt;0,"△","〇")))</f>
        <v>△</v>
      </c>
      <c r="DX34" s="221"/>
      <c r="DY34" s="221"/>
      <c r="DZ34" s="221"/>
      <c r="EA34" s="217" t="str">
        <f ca="1">IF(COUNTIF(空き状況確認テーブル!EA36:EC36,"×")&lt;&gt;0,"×",IF(COUNTIF(空き状況確認テーブル!EA36:EC36,"△")&lt;&gt;0,"△",IF(COUNTIF(空き状況確認テーブル!EA36:EC36,"△")&lt;&gt;0,"△","〇")))</f>
        <v>△</v>
      </c>
      <c r="EB34" s="218"/>
      <c r="EC34" s="220"/>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1" t="str">
        <f ca="1">IF(COUNTIF(空き状況確認テーブル!EM36:EP36,"×")&lt;&gt;0,"×",IF(COUNTIF(空き状況確認テーブル!EM36:EP36,"△")&lt;&gt;0,"△",IF(COUNTIF(空き状況確認テーブル!EM36:EP36,"△")&lt;&gt;0,"△","〇")))</f>
        <v>×</v>
      </c>
      <c r="EN34" s="221"/>
      <c r="EO34" s="221"/>
      <c r="EP34" s="221"/>
      <c r="EQ34" s="221" t="str">
        <f ca="1">IF(COUNTIF(空き状況確認テーブル!EQ36:ET36,"×")&lt;&gt;0,"×",IF(COUNTIF(空き状況確認テーブル!EQ36:ET36,"△")&lt;&gt;0,"△",IF(COUNTIF(空き状況確認テーブル!EQ36:ET36,"△")&lt;&gt;0,"△","〇")))</f>
        <v>×</v>
      </c>
      <c r="ER34" s="221"/>
      <c r="ES34" s="221"/>
      <c r="ET34" s="221"/>
      <c r="EU34" s="221" t="str">
        <f ca="1">IF(COUNTIF(空き状況確認テーブル!EU36:EX36,"×")&lt;&gt;0,"×",IF(COUNTIF(空き状況確認テーブル!EU36:EX36,"△")&lt;&gt;0,"△",IF(COUNTIF(空き状況確認テーブル!EU36:EX36,"△")&lt;&gt;0,"△","〇")))</f>
        <v>×</v>
      </c>
      <c r="EV34" s="221"/>
      <c r="EW34" s="221"/>
      <c r="EX34" s="221"/>
      <c r="EY34" s="217" t="str">
        <f ca="1">IF(COUNTIF(空き状況確認テーブル!EY36:FA36,"×")&lt;&gt;0,"×",IF(COUNTIF(空き状況確認テーブル!EY36:FA36,"△")&lt;&gt;0,"△",IF(COUNTIF(空き状況確認テーブル!EY36:FA36,"△")&lt;&gt;0,"△","〇")))</f>
        <v>×</v>
      </c>
      <c r="EZ34" s="218"/>
      <c r="FA34" s="220"/>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1" t="str">
        <f ca="1">IF(COUNTIF(空き状況確認テーブル!FK36:FN36,"×")&lt;&gt;0,"×",IF(COUNTIF(空き状況確認テーブル!FK36:FN36,"△")&lt;&gt;0,"△",IF(COUNTIF(空き状況確認テーブル!FK36:FN36,"△")&lt;&gt;0,"△","〇")))</f>
        <v>×</v>
      </c>
      <c r="FL34" s="221"/>
      <c r="FM34" s="221"/>
      <c r="FN34" s="221"/>
      <c r="FO34" s="221" t="str">
        <f ca="1">IF(COUNTIF(空き状況確認テーブル!FO36:FR36,"×")&lt;&gt;0,"×",IF(COUNTIF(空き状況確認テーブル!FO36:FR36,"△")&lt;&gt;0,"△",IF(COUNTIF(空き状況確認テーブル!FO36:FR36,"△")&lt;&gt;0,"△","〇")))</f>
        <v>×</v>
      </c>
      <c r="FP34" s="221"/>
      <c r="FQ34" s="221"/>
      <c r="FR34" s="221"/>
      <c r="FS34" s="221" t="str">
        <f ca="1">IF(COUNTIF(空き状況確認テーブル!FS36:FV36,"×")&lt;&gt;0,"×",IF(COUNTIF(空き状況確認テーブル!FS36:FV36,"△")&lt;&gt;0,"△",IF(COUNTIF(空き状況確認テーブル!FS36:FV36,"△")&lt;&gt;0,"△","〇")))</f>
        <v>×</v>
      </c>
      <c r="FT34" s="221"/>
      <c r="FU34" s="221"/>
      <c r="FV34" s="221"/>
      <c r="FW34" s="217" t="str">
        <f ca="1">IF(COUNTIF(空き状況確認テーブル!FW36:FY36,"×")&lt;&gt;0,"×",IF(COUNTIF(空き状況確認テーブル!FW36:FY36,"△")&lt;&gt;0,"△",IF(COUNTIF(空き状況確認テーブル!FW36:FY36,"△")&lt;&gt;0,"△","〇")))</f>
        <v>×</v>
      </c>
      <c r="FX34" s="218"/>
      <c r="FY34" s="220"/>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1" t="str">
        <f ca="1">IF(COUNTIF(空き状況確認テーブル!W37:Z37,"×")&lt;&gt;0,"×",IF(COUNTIF(空き状況確認テーブル!W37:Z37,"△")&lt;&gt;0,"△",IF(COUNTIF(空き状況確認テーブル!W37:Z37,"△")&lt;&gt;0,"△","〇")))</f>
        <v>〇</v>
      </c>
      <c r="X35" s="221"/>
      <c r="Y35" s="221"/>
      <c r="Z35" s="221"/>
      <c r="AA35" s="221" t="str">
        <f ca="1">IF(COUNTIF(空き状況確認テーブル!AA37:AD37,"×")&lt;&gt;0,"×",IF(COUNTIF(空き状況確認テーブル!AA37:AD37,"△")&lt;&gt;0,"△",IF(COUNTIF(空き状況確認テーブル!AA37:AD37,"△")&lt;&gt;0,"△","〇")))</f>
        <v>〇</v>
      </c>
      <c r="AB35" s="221"/>
      <c r="AC35" s="221"/>
      <c r="AD35" s="221"/>
      <c r="AE35" s="221" t="str">
        <f ca="1">IF(COUNTIF(空き状況確認テーブル!AE37:AH37,"×")&lt;&gt;0,"×",IF(COUNTIF(空き状況確認テーブル!AE37:AH37,"△")&lt;&gt;0,"△",IF(COUNTIF(空き状況確認テーブル!AE37:AH37,"△")&lt;&gt;0,"△","〇")))</f>
        <v>△</v>
      </c>
      <c r="AF35" s="221"/>
      <c r="AG35" s="221"/>
      <c r="AH35" s="221"/>
      <c r="AI35" s="217" t="str">
        <f ca="1">IF(COUNTIF(空き状況確認テーブル!AI37:AK37,"×")&lt;&gt;0,"×",IF(COUNTIF(空き状況確認テーブル!AI37:AK37,"△")&lt;&gt;0,"△",IF(COUNTIF(空き状況確認テーブル!AI37:AK37,"△")&lt;&gt;0,"△","〇")))</f>
        <v>△</v>
      </c>
      <c r="AJ35" s="218"/>
      <c r="AK35" s="220"/>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1" t="str">
        <f ca="1">IF(COUNTIF(空き状況確認テーブル!AU37:AX37,"×")&lt;&gt;0,"×",IF(COUNTIF(空き状況確認テーブル!AU37:AX37,"△")&lt;&gt;0,"△",IF(COUNTIF(空き状況確認テーブル!AU37:AX37,"△")&lt;&gt;0,"△","〇")))</f>
        <v>〇</v>
      </c>
      <c r="AV35" s="221"/>
      <c r="AW35" s="221"/>
      <c r="AX35" s="221"/>
      <c r="AY35" s="221" t="str">
        <f ca="1">IF(COUNTIF(空き状況確認テーブル!AY37:BB37,"×")&lt;&gt;0,"×",IF(COUNTIF(空き状況確認テーブル!AY37:BB37,"△")&lt;&gt;0,"△",IF(COUNTIF(空き状況確認テーブル!AY37:BB37,"△")&lt;&gt;0,"△","〇")))</f>
        <v>〇</v>
      </c>
      <c r="AZ35" s="221"/>
      <c r="BA35" s="221"/>
      <c r="BB35" s="221"/>
      <c r="BC35" s="221" t="str">
        <f ca="1">IF(COUNTIF(空き状況確認テーブル!BC37:BF37,"×")&lt;&gt;0,"×",IF(COUNTIF(空き状況確認テーブル!BC37:BF37,"△")&lt;&gt;0,"△",IF(COUNTIF(空き状況確認テーブル!BC37:BF37,"△")&lt;&gt;0,"△","〇")))</f>
        <v>△</v>
      </c>
      <c r="BD35" s="221"/>
      <c r="BE35" s="221"/>
      <c r="BF35" s="221"/>
      <c r="BG35" s="217" t="str">
        <f ca="1">IF(COUNTIF(空き状況確認テーブル!BG37:BI37,"×")&lt;&gt;0,"×",IF(COUNTIF(空き状況確認テーブル!BG37:BI37,"△")&lt;&gt;0,"△",IF(COUNTIF(空き状況確認テーブル!BG37:BI37,"△")&lt;&gt;0,"△","〇")))</f>
        <v>△</v>
      </c>
      <c r="BH35" s="218"/>
      <c r="BI35" s="220"/>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1" t="str">
        <f ca="1">IF(COUNTIF(空き状況確認テーブル!BS37:BV37,"×")&lt;&gt;0,"×",IF(COUNTIF(空き状況確認テーブル!BS37:BV37,"△")&lt;&gt;0,"△",IF(COUNTIF(空き状況確認テーブル!BS37:BV37,"△")&lt;&gt;0,"△","〇")))</f>
        <v>〇</v>
      </c>
      <c r="BT35" s="221"/>
      <c r="BU35" s="221"/>
      <c r="BV35" s="221"/>
      <c r="BW35" s="221" t="str">
        <f ca="1">IF(COUNTIF(空き状況確認テーブル!BW37:BZ37,"×")&lt;&gt;0,"×",IF(COUNTIF(空き状況確認テーブル!BW37:BZ37,"△")&lt;&gt;0,"△",IF(COUNTIF(空き状況確認テーブル!BW37:BZ37,"△")&lt;&gt;0,"△","〇")))</f>
        <v>〇</v>
      </c>
      <c r="BX35" s="221"/>
      <c r="BY35" s="221"/>
      <c r="BZ35" s="221"/>
      <c r="CA35" s="221" t="str">
        <f ca="1">IF(COUNTIF(空き状況確認テーブル!CA37:CD37,"×")&lt;&gt;0,"×",IF(COUNTIF(空き状況確認テーブル!CA37:CD37,"△")&lt;&gt;0,"△",IF(COUNTIF(空き状況確認テーブル!CA37:CD37,"△")&lt;&gt;0,"△","〇")))</f>
        <v>△</v>
      </c>
      <c r="CB35" s="221"/>
      <c r="CC35" s="221"/>
      <c r="CD35" s="221"/>
      <c r="CE35" s="217" t="str">
        <f ca="1">IF(COUNTIF(空き状況確認テーブル!CE37:CG37,"×")&lt;&gt;0,"×",IF(COUNTIF(空き状況確認テーブル!CE37:CG37,"△")&lt;&gt;0,"△",IF(COUNTIF(空き状況確認テーブル!CE37:CG37,"△")&lt;&gt;0,"△","〇")))</f>
        <v>△</v>
      </c>
      <c r="CF35" s="218"/>
      <c r="CG35" s="220"/>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1" t="str">
        <f ca="1">IF(COUNTIF(空き状況確認テーブル!CQ37:CT37,"×")&lt;&gt;0,"×",IF(COUNTIF(空き状況確認テーブル!CQ37:CT37,"△")&lt;&gt;0,"△",IF(COUNTIF(空き状況確認テーブル!CQ37:CT37,"△")&lt;&gt;0,"△","〇")))</f>
        <v>〇</v>
      </c>
      <c r="CR35" s="221"/>
      <c r="CS35" s="221"/>
      <c r="CT35" s="221"/>
      <c r="CU35" s="221" t="str">
        <f ca="1">IF(COUNTIF(空き状況確認テーブル!CU37:CX37,"×")&lt;&gt;0,"×",IF(COUNTIF(空き状況確認テーブル!CU37:CX37,"△")&lt;&gt;0,"△",IF(COUNTIF(空き状況確認テーブル!CU37:CX37,"△")&lt;&gt;0,"△","〇")))</f>
        <v>〇</v>
      </c>
      <c r="CV35" s="221"/>
      <c r="CW35" s="221"/>
      <c r="CX35" s="221"/>
      <c r="CY35" s="221" t="str">
        <f ca="1">IF(COUNTIF(空き状況確認テーブル!CY37:DB37,"×")&lt;&gt;0,"×",IF(COUNTIF(空き状況確認テーブル!CY37:DB37,"△")&lt;&gt;0,"△",IF(COUNTIF(空き状況確認テーブル!CY37:DB37,"△")&lt;&gt;0,"△","〇")))</f>
        <v>△</v>
      </c>
      <c r="CZ35" s="221"/>
      <c r="DA35" s="221"/>
      <c r="DB35" s="221"/>
      <c r="DC35" s="217" t="str">
        <f ca="1">IF(COUNTIF(空き状況確認テーブル!DC37:DE37,"×")&lt;&gt;0,"×",IF(COUNTIF(空き状況確認テーブル!DC37:DE37,"△")&lt;&gt;0,"△",IF(COUNTIF(空き状況確認テーブル!DC37:DE37,"△")&lt;&gt;0,"△","〇")))</f>
        <v>△</v>
      </c>
      <c r="DD35" s="218"/>
      <c r="DE35" s="220"/>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1" t="str">
        <f ca="1">IF(COUNTIF(空き状況確認テーブル!DO37:DR37,"×")&lt;&gt;0,"×",IF(COUNTIF(空き状況確認テーブル!DO37:DR37,"△")&lt;&gt;0,"△",IF(COUNTIF(空き状況確認テーブル!DO37:DR37,"△")&lt;&gt;0,"△","〇")))</f>
        <v>〇</v>
      </c>
      <c r="DP35" s="221"/>
      <c r="DQ35" s="221"/>
      <c r="DR35" s="221"/>
      <c r="DS35" s="221" t="str">
        <f ca="1">IF(COUNTIF(空き状況確認テーブル!DS37:DV37,"×")&lt;&gt;0,"×",IF(COUNTIF(空き状況確認テーブル!DS37:DV37,"△")&lt;&gt;0,"△",IF(COUNTIF(空き状況確認テーブル!DS37:DV37,"△")&lt;&gt;0,"△","〇")))</f>
        <v>〇</v>
      </c>
      <c r="DT35" s="221"/>
      <c r="DU35" s="221"/>
      <c r="DV35" s="221"/>
      <c r="DW35" s="221" t="str">
        <f ca="1">IF(COUNTIF(空き状況確認テーブル!DW37:DZ37,"×")&lt;&gt;0,"×",IF(COUNTIF(空き状況確認テーブル!DW37:DZ37,"△")&lt;&gt;0,"△",IF(COUNTIF(空き状況確認テーブル!DW37:DZ37,"△")&lt;&gt;0,"△","〇")))</f>
        <v>△</v>
      </c>
      <c r="DX35" s="221"/>
      <c r="DY35" s="221"/>
      <c r="DZ35" s="221"/>
      <c r="EA35" s="217" t="str">
        <f ca="1">IF(COUNTIF(空き状況確認テーブル!EA37:EC37,"×")&lt;&gt;0,"×",IF(COUNTIF(空き状況確認テーブル!EA37:EC37,"△")&lt;&gt;0,"△",IF(COUNTIF(空き状況確認テーブル!EA37:EC37,"△")&lt;&gt;0,"△","〇")))</f>
        <v>△</v>
      </c>
      <c r="EB35" s="218"/>
      <c r="EC35" s="220"/>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1" t="str">
        <f ca="1">IF(COUNTIF(空き状況確認テーブル!EM37:EP37,"×")&lt;&gt;0,"×",IF(COUNTIF(空き状況確認テーブル!EM37:EP37,"△")&lt;&gt;0,"△",IF(COUNTIF(空き状況確認テーブル!EM37:EP37,"△")&lt;&gt;0,"△","〇")))</f>
        <v>×</v>
      </c>
      <c r="EN35" s="221"/>
      <c r="EO35" s="221"/>
      <c r="EP35" s="221"/>
      <c r="EQ35" s="221" t="str">
        <f ca="1">IF(COUNTIF(空き状況確認テーブル!EQ37:ET37,"×")&lt;&gt;0,"×",IF(COUNTIF(空き状況確認テーブル!EQ37:ET37,"△")&lt;&gt;0,"△",IF(COUNTIF(空き状況確認テーブル!EQ37:ET37,"△")&lt;&gt;0,"△","〇")))</f>
        <v>×</v>
      </c>
      <c r="ER35" s="221"/>
      <c r="ES35" s="221"/>
      <c r="ET35" s="221"/>
      <c r="EU35" s="221" t="str">
        <f ca="1">IF(COUNTIF(空き状況確認テーブル!EU37:EX37,"×")&lt;&gt;0,"×",IF(COUNTIF(空き状況確認テーブル!EU37:EX37,"△")&lt;&gt;0,"△",IF(COUNTIF(空き状況確認テーブル!EU37:EX37,"△")&lt;&gt;0,"△","〇")))</f>
        <v>×</v>
      </c>
      <c r="EV35" s="221"/>
      <c r="EW35" s="221"/>
      <c r="EX35" s="221"/>
      <c r="EY35" s="217" t="str">
        <f ca="1">IF(COUNTIF(空き状況確認テーブル!EY37:FA37,"×")&lt;&gt;0,"×",IF(COUNTIF(空き状況確認テーブル!EY37:FA37,"△")&lt;&gt;0,"△",IF(COUNTIF(空き状況確認テーブル!EY37:FA37,"△")&lt;&gt;0,"△","〇")))</f>
        <v>×</v>
      </c>
      <c r="EZ35" s="218"/>
      <c r="FA35" s="220"/>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1" t="str">
        <f ca="1">IF(COUNTIF(空き状況確認テーブル!FK37:FN37,"×")&lt;&gt;0,"×",IF(COUNTIF(空き状況確認テーブル!FK37:FN37,"△")&lt;&gt;0,"△",IF(COUNTIF(空き状況確認テーブル!FK37:FN37,"△")&lt;&gt;0,"△","〇")))</f>
        <v>×</v>
      </c>
      <c r="FL35" s="221"/>
      <c r="FM35" s="221"/>
      <c r="FN35" s="221"/>
      <c r="FO35" s="221" t="str">
        <f ca="1">IF(COUNTIF(空き状況確認テーブル!FO37:FR37,"×")&lt;&gt;0,"×",IF(COUNTIF(空き状況確認テーブル!FO37:FR37,"△")&lt;&gt;0,"△",IF(COUNTIF(空き状況確認テーブル!FO37:FR37,"△")&lt;&gt;0,"△","〇")))</f>
        <v>×</v>
      </c>
      <c r="FP35" s="221"/>
      <c r="FQ35" s="221"/>
      <c r="FR35" s="221"/>
      <c r="FS35" s="221" t="str">
        <f ca="1">IF(COUNTIF(空き状況確認テーブル!FS37:FV37,"×")&lt;&gt;0,"×",IF(COUNTIF(空き状況確認テーブル!FS37:FV37,"△")&lt;&gt;0,"△",IF(COUNTIF(空き状況確認テーブル!FS37:FV37,"△")&lt;&gt;0,"△","〇")))</f>
        <v>×</v>
      </c>
      <c r="FT35" s="221"/>
      <c r="FU35" s="221"/>
      <c r="FV35" s="221"/>
      <c r="FW35" s="217" t="str">
        <f ca="1">IF(COUNTIF(空き状況確認テーブル!FW37:FY37,"×")&lt;&gt;0,"×",IF(COUNTIF(空き状況確認テーブル!FW37:FY37,"△")&lt;&gt;0,"△",IF(COUNTIF(空き状況確認テーブル!FW37:FY37,"△")&lt;&gt;0,"△","〇")))</f>
        <v>×</v>
      </c>
      <c r="FX35" s="218"/>
      <c r="FY35" s="220"/>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1" t="str">
        <f ca="1">IF(COUNTIF(空き状況確認テーブル!W39:Z39,"×")&lt;&gt;0,"×",IF(COUNTIF(空き状況確認テーブル!W39:Z39,"△")&lt;&gt;0,"△",IF(COUNTIF(空き状況確認テーブル!W39:Z39,"△")&lt;&gt;0,"△","〇")))</f>
        <v>〇</v>
      </c>
      <c r="X37" s="221"/>
      <c r="Y37" s="221"/>
      <c r="Z37" s="221"/>
      <c r="AA37" s="221" t="str">
        <f ca="1">IF(COUNTIF(空き状況確認テーブル!AA39:AD39,"×")&lt;&gt;0,"×",IF(COUNTIF(空き状況確認テーブル!AA39:AD39,"△")&lt;&gt;0,"△",IF(COUNTIF(空き状況確認テーブル!AA39:AD39,"△")&lt;&gt;0,"△","〇")))</f>
        <v>〇</v>
      </c>
      <c r="AB37" s="221"/>
      <c r="AC37" s="221"/>
      <c r="AD37" s="221"/>
      <c r="AE37" s="221" t="str">
        <f ca="1">IF(COUNTIF(空き状況確認テーブル!AE39:AH39,"×")&lt;&gt;0,"×",IF(COUNTIF(空き状況確認テーブル!AE39:AH39,"△")&lt;&gt;0,"△",IF(COUNTIF(空き状況確認テーブル!AE39:AH39,"△")&lt;&gt;0,"△","〇")))</f>
        <v>△</v>
      </c>
      <c r="AF37" s="221"/>
      <c r="AG37" s="221"/>
      <c r="AH37" s="221"/>
      <c r="AI37" s="217" t="str">
        <f ca="1">IF(COUNTIF(空き状況確認テーブル!AI39:AK39,"×")&lt;&gt;0,"×",IF(COUNTIF(空き状況確認テーブル!AI39:AK39,"△")&lt;&gt;0,"△",IF(COUNTIF(空き状況確認テーブル!AI39:AK39,"△")&lt;&gt;0,"△","〇")))</f>
        <v>△</v>
      </c>
      <c r="AJ37" s="218"/>
      <c r="AK37" s="220"/>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1" t="str">
        <f ca="1">IF(COUNTIF(空き状況確認テーブル!AU39:AX39,"×")&lt;&gt;0,"×",IF(COUNTIF(空き状況確認テーブル!AU39:AX39,"△")&lt;&gt;0,"△",IF(COUNTIF(空き状況確認テーブル!AU39:AX39,"△")&lt;&gt;0,"△","〇")))</f>
        <v>〇</v>
      </c>
      <c r="AV37" s="221"/>
      <c r="AW37" s="221"/>
      <c r="AX37" s="221"/>
      <c r="AY37" s="221" t="str">
        <f ca="1">IF(COUNTIF(空き状況確認テーブル!AY39:BB39,"×")&lt;&gt;0,"×",IF(COUNTIF(空き状況確認テーブル!AY39:BB39,"△")&lt;&gt;0,"△",IF(COUNTIF(空き状況確認テーブル!AY39:BB39,"△")&lt;&gt;0,"△","〇")))</f>
        <v>〇</v>
      </c>
      <c r="AZ37" s="221"/>
      <c r="BA37" s="221"/>
      <c r="BB37" s="221"/>
      <c r="BC37" s="221" t="str">
        <f ca="1">IF(COUNTIF(空き状況確認テーブル!BC39:BF39,"×")&lt;&gt;0,"×",IF(COUNTIF(空き状況確認テーブル!BC39:BF39,"△")&lt;&gt;0,"△",IF(COUNTIF(空き状況確認テーブル!BC39:BF39,"△")&lt;&gt;0,"△","〇")))</f>
        <v>△</v>
      </c>
      <c r="BD37" s="221"/>
      <c r="BE37" s="221"/>
      <c r="BF37" s="221"/>
      <c r="BG37" s="217" t="str">
        <f ca="1">IF(COUNTIF(空き状況確認テーブル!BG39:BI39,"×")&lt;&gt;0,"×",IF(COUNTIF(空き状況確認テーブル!BG39:BI39,"△")&lt;&gt;0,"△",IF(COUNTIF(空き状況確認テーブル!BG39:BI39,"△")&lt;&gt;0,"△","〇")))</f>
        <v>△</v>
      </c>
      <c r="BH37" s="218"/>
      <c r="BI37" s="220"/>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1" t="str">
        <f ca="1">IF(COUNTIF(空き状況確認テーブル!BS39:BV39,"×")&lt;&gt;0,"×",IF(COUNTIF(空き状況確認テーブル!BS39:BV39,"△")&lt;&gt;0,"△",IF(COUNTIF(空き状況確認テーブル!BS39:BV39,"△")&lt;&gt;0,"△","〇")))</f>
        <v>〇</v>
      </c>
      <c r="BT37" s="221"/>
      <c r="BU37" s="221"/>
      <c r="BV37" s="221"/>
      <c r="BW37" s="221" t="str">
        <f ca="1">IF(COUNTIF(空き状況確認テーブル!BW39:BZ39,"×")&lt;&gt;0,"×",IF(COUNTIF(空き状況確認テーブル!BW39:BZ39,"△")&lt;&gt;0,"△",IF(COUNTIF(空き状況確認テーブル!BW39:BZ39,"△")&lt;&gt;0,"△","〇")))</f>
        <v>〇</v>
      </c>
      <c r="BX37" s="221"/>
      <c r="BY37" s="221"/>
      <c r="BZ37" s="221"/>
      <c r="CA37" s="221" t="str">
        <f ca="1">IF(COUNTIF(空き状況確認テーブル!CA39:CD39,"×")&lt;&gt;0,"×",IF(COUNTIF(空き状況確認テーブル!CA39:CD39,"△")&lt;&gt;0,"△",IF(COUNTIF(空き状況確認テーブル!CA39:CD39,"△")&lt;&gt;0,"△","〇")))</f>
        <v>△</v>
      </c>
      <c r="CB37" s="221"/>
      <c r="CC37" s="221"/>
      <c r="CD37" s="221"/>
      <c r="CE37" s="217" t="str">
        <f ca="1">IF(COUNTIF(空き状況確認テーブル!CE39:CG39,"×")&lt;&gt;0,"×",IF(COUNTIF(空き状況確認テーブル!CE39:CG39,"△")&lt;&gt;0,"△",IF(COUNTIF(空き状況確認テーブル!CE39:CG39,"△")&lt;&gt;0,"△","〇")))</f>
        <v>△</v>
      </c>
      <c r="CF37" s="218"/>
      <c r="CG37" s="220"/>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1" t="str">
        <f ca="1">IF(COUNTIF(空き状況確認テーブル!CQ39:CT39,"×")&lt;&gt;0,"×",IF(COUNTIF(空き状況確認テーブル!CQ39:CT39,"△")&lt;&gt;0,"△",IF(COUNTIF(空き状況確認テーブル!CQ39:CT39,"△")&lt;&gt;0,"△","〇")))</f>
        <v>〇</v>
      </c>
      <c r="CR37" s="221"/>
      <c r="CS37" s="221"/>
      <c r="CT37" s="221"/>
      <c r="CU37" s="221" t="str">
        <f ca="1">IF(COUNTIF(空き状況確認テーブル!CU39:CX39,"×")&lt;&gt;0,"×",IF(COUNTIF(空き状況確認テーブル!CU39:CX39,"△")&lt;&gt;0,"△",IF(COUNTIF(空き状況確認テーブル!CU39:CX39,"△")&lt;&gt;0,"△","〇")))</f>
        <v>〇</v>
      </c>
      <c r="CV37" s="221"/>
      <c r="CW37" s="221"/>
      <c r="CX37" s="221"/>
      <c r="CY37" s="221" t="str">
        <f ca="1">IF(COUNTIF(空き状況確認テーブル!CY39:DB39,"×")&lt;&gt;0,"×",IF(COUNTIF(空き状況確認テーブル!CY39:DB39,"△")&lt;&gt;0,"△",IF(COUNTIF(空き状況確認テーブル!CY39:DB39,"△")&lt;&gt;0,"△","〇")))</f>
        <v>△</v>
      </c>
      <c r="CZ37" s="221"/>
      <c r="DA37" s="221"/>
      <c r="DB37" s="221"/>
      <c r="DC37" s="217" t="str">
        <f ca="1">IF(COUNTIF(空き状況確認テーブル!DC39:DE39,"×")&lt;&gt;0,"×",IF(COUNTIF(空き状況確認テーブル!DC39:DE39,"△")&lt;&gt;0,"△",IF(COUNTIF(空き状況確認テーブル!DC39:DE39,"△")&lt;&gt;0,"△","〇")))</f>
        <v>△</v>
      </c>
      <c r="DD37" s="218"/>
      <c r="DE37" s="220"/>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1" t="str">
        <f ca="1">IF(COUNTIF(空き状況確認テーブル!DO39:DR39,"×")&lt;&gt;0,"×",IF(COUNTIF(空き状況確認テーブル!DO39:DR39,"△")&lt;&gt;0,"△",IF(COUNTIF(空き状況確認テーブル!DO39:DR39,"△")&lt;&gt;0,"△","〇")))</f>
        <v>〇</v>
      </c>
      <c r="DP37" s="221"/>
      <c r="DQ37" s="221"/>
      <c r="DR37" s="221"/>
      <c r="DS37" s="221" t="str">
        <f ca="1">IF(COUNTIF(空き状況確認テーブル!DS39:DV39,"×")&lt;&gt;0,"×",IF(COUNTIF(空き状況確認テーブル!DS39:DV39,"△")&lt;&gt;0,"△",IF(COUNTIF(空き状況確認テーブル!DS39:DV39,"△")&lt;&gt;0,"△","〇")))</f>
        <v>〇</v>
      </c>
      <c r="DT37" s="221"/>
      <c r="DU37" s="221"/>
      <c r="DV37" s="221"/>
      <c r="DW37" s="221" t="str">
        <f ca="1">IF(COUNTIF(空き状況確認テーブル!DW39:DZ39,"×")&lt;&gt;0,"×",IF(COUNTIF(空き状況確認テーブル!DW39:DZ39,"△")&lt;&gt;0,"△",IF(COUNTIF(空き状況確認テーブル!DW39:DZ39,"△")&lt;&gt;0,"△","〇")))</f>
        <v>△</v>
      </c>
      <c r="DX37" s="221"/>
      <c r="DY37" s="221"/>
      <c r="DZ37" s="221"/>
      <c r="EA37" s="217" t="str">
        <f ca="1">IF(COUNTIF(空き状況確認テーブル!EA39:EC39,"×")&lt;&gt;0,"×",IF(COUNTIF(空き状況確認テーブル!EA39:EC39,"△")&lt;&gt;0,"△",IF(COUNTIF(空き状況確認テーブル!EA39:EC39,"△")&lt;&gt;0,"△","〇")))</f>
        <v>△</v>
      </c>
      <c r="EB37" s="218"/>
      <c r="EC37" s="220"/>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1" t="str">
        <f ca="1">IF(COUNTIF(空き状況確認テーブル!EM39:EP39,"×")&lt;&gt;0,"×",IF(COUNTIF(空き状況確認テーブル!EM39:EP39,"△")&lt;&gt;0,"△",IF(COUNTIF(空き状況確認テーブル!EM39:EP39,"△")&lt;&gt;0,"△","〇")))</f>
        <v>×</v>
      </c>
      <c r="EN37" s="221"/>
      <c r="EO37" s="221"/>
      <c r="EP37" s="221"/>
      <c r="EQ37" s="221" t="str">
        <f ca="1">IF(COUNTIF(空き状況確認テーブル!EQ39:ET39,"×")&lt;&gt;0,"×",IF(COUNTIF(空き状況確認テーブル!EQ39:ET39,"△")&lt;&gt;0,"△",IF(COUNTIF(空き状況確認テーブル!EQ39:ET39,"△")&lt;&gt;0,"△","〇")))</f>
        <v>×</v>
      </c>
      <c r="ER37" s="221"/>
      <c r="ES37" s="221"/>
      <c r="ET37" s="221"/>
      <c r="EU37" s="221" t="str">
        <f ca="1">IF(COUNTIF(空き状況確認テーブル!EU39:EX39,"×")&lt;&gt;0,"×",IF(COUNTIF(空き状況確認テーブル!EU39:EX39,"△")&lt;&gt;0,"△",IF(COUNTIF(空き状況確認テーブル!EU39:EX39,"△")&lt;&gt;0,"△","〇")))</f>
        <v>×</v>
      </c>
      <c r="EV37" s="221"/>
      <c r="EW37" s="221"/>
      <c r="EX37" s="221"/>
      <c r="EY37" s="217" t="str">
        <f ca="1">IF(COUNTIF(空き状況確認テーブル!EY39:FA39,"×")&lt;&gt;0,"×",IF(COUNTIF(空き状況確認テーブル!EY39:FA39,"△")&lt;&gt;0,"△",IF(COUNTIF(空き状況確認テーブル!EY39:FA39,"△")&lt;&gt;0,"△","〇")))</f>
        <v>×</v>
      </c>
      <c r="EZ37" s="218"/>
      <c r="FA37" s="220"/>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1" t="str">
        <f ca="1">IF(COUNTIF(空き状況確認テーブル!FK39:FN39,"×")&lt;&gt;0,"×",IF(COUNTIF(空き状況確認テーブル!FK39:FN39,"△")&lt;&gt;0,"△",IF(COUNTIF(空き状況確認テーブル!FK39:FN39,"△")&lt;&gt;0,"△","〇")))</f>
        <v>×</v>
      </c>
      <c r="FL37" s="221"/>
      <c r="FM37" s="221"/>
      <c r="FN37" s="221"/>
      <c r="FO37" s="221" t="str">
        <f ca="1">IF(COUNTIF(空き状況確認テーブル!FO39:FR39,"×")&lt;&gt;0,"×",IF(COUNTIF(空き状況確認テーブル!FO39:FR39,"△")&lt;&gt;0,"△",IF(COUNTIF(空き状況確認テーブル!FO39:FR39,"△")&lt;&gt;0,"△","〇")))</f>
        <v>×</v>
      </c>
      <c r="FP37" s="221"/>
      <c r="FQ37" s="221"/>
      <c r="FR37" s="221"/>
      <c r="FS37" s="221" t="str">
        <f ca="1">IF(COUNTIF(空き状況確認テーブル!FS39:FV39,"×")&lt;&gt;0,"×",IF(COUNTIF(空き状況確認テーブル!FS39:FV39,"△")&lt;&gt;0,"△",IF(COUNTIF(空き状況確認テーブル!FS39:FV39,"△")&lt;&gt;0,"△","〇")))</f>
        <v>×</v>
      </c>
      <c r="FT37" s="221"/>
      <c r="FU37" s="221"/>
      <c r="FV37" s="221"/>
      <c r="FW37" s="217" t="str">
        <f ca="1">IF(COUNTIF(空き状況確認テーブル!FW39:FY39,"×")&lt;&gt;0,"×",IF(COUNTIF(空き状況確認テーブル!FW39:FY39,"△")&lt;&gt;0,"△",IF(COUNTIF(空き状況確認テーブル!FW39:FY39,"△")&lt;&gt;0,"△","〇")))</f>
        <v>×</v>
      </c>
      <c r="FX37" s="218"/>
      <c r="FY37" s="220"/>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1" t="str">
        <f ca="1">IF(COUNTIF(空き状況確認テーブル!W43:Z43,"×")&lt;&gt;0,"×",IF(COUNTIF(空き状況確認テーブル!W43:Z43,"△")&lt;&gt;0,"△",IF(COUNTIF(空き状況確認テーブル!W43:Z43,"△")&lt;&gt;0,"△","〇")))</f>
        <v>〇</v>
      </c>
      <c r="X38" s="221"/>
      <c r="Y38" s="221"/>
      <c r="Z38" s="221"/>
      <c r="AA38" s="221" t="str">
        <f ca="1">IF(COUNTIF(空き状況確認テーブル!AA43:AD43,"×")&lt;&gt;0,"×",IF(COUNTIF(空き状況確認テーブル!AA43:AD43,"△")&lt;&gt;0,"△",IF(COUNTIF(空き状況確認テーブル!AA43:AD43,"△")&lt;&gt;0,"△","〇")))</f>
        <v>〇</v>
      </c>
      <c r="AB38" s="221"/>
      <c r="AC38" s="221"/>
      <c r="AD38" s="221"/>
      <c r="AE38" s="221" t="str">
        <f ca="1">IF(COUNTIF(空き状況確認テーブル!AE43:AH43,"×")&lt;&gt;0,"×",IF(COUNTIF(空き状況確認テーブル!AE43:AH43,"△")&lt;&gt;0,"△",IF(COUNTIF(空き状況確認テーブル!AE43:AH43,"△")&lt;&gt;0,"△","〇")))</f>
        <v>△</v>
      </c>
      <c r="AF38" s="221"/>
      <c r="AG38" s="221"/>
      <c r="AH38" s="221"/>
      <c r="AI38" s="217" t="str">
        <f ca="1">IF(COUNTIF(空き状況確認テーブル!AI43:AK43,"×")&lt;&gt;0,"×",IF(COUNTIF(空き状況確認テーブル!AI43:AK43,"△")&lt;&gt;0,"△",IF(COUNTIF(空き状況確認テーブル!AI43:AK43,"△")&lt;&gt;0,"△","〇")))</f>
        <v>△</v>
      </c>
      <c r="AJ38" s="218"/>
      <c r="AK38" s="220"/>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1" t="str">
        <f ca="1">IF(COUNTIF(空き状況確認テーブル!AU43:AX43,"×")&lt;&gt;0,"×",IF(COUNTIF(空き状況確認テーブル!AU43:AX43,"△")&lt;&gt;0,"△",IF(COUNTIF(空き状況確認テーブル!AU43:AX43,"△")&lt;&gt;0,"△","〇")))</f>
        <v>〇</v>
      </c>
      <c r="AV38" s="221"/>
      <c r="AW38" s="221"/>
      <c r="AX38" s="221"/>
      <c r="AY38" s="221" t="str">
        <f ca="1">IF(COUNTIF(空き状況確認テーブル!AY43:BB43,"×")&lt;&gt;0,"×",IF(COUNTIF(空き状況確認テーブル!AY43:BB43,"△")&lt;&gt;0,"△",IF(COUNTIF(空き状況確認テーブル!AY43:BB43,"△")&lt;&gt;0,"△","〇")))</f>
        <v>〇</v>
      </c>
      <c r="AZ38" s="221"/>
      <c r="BA38" s="221"/>
      <c r="BB38" s="221"/>
      <c r="BC38" s="221" t="str">
        <f ca="1">IF(COUNTIF(空き状況確認テーブル!BC43:BF43,"×")&lt;&gt;0,"×",IF(COUNTIF(空き状況確認テーブル!BC43:BF43,"△")&lt;&gt;0,"△",IF(COUNTIF(空き状況確認テーブル!BC43:BF43,"△")&lt;&gt;0,"△","〇")))</f>
        <v>△</v>
      </c>
      <c r="BD38" s="221"/>
      <c r="BE38" s="221"/>
      <c r="BF38" s="221"/>
      <c r="BG38" s="217" t="str">
        <f ca="1">IF(COUNTIF(空き状況確認テーブル!BG43:BI43,"×")&lt;&gt;0,"×",IF(COUNTIF(空き状況確認テーブル!BG43:BI43,"△")&lt;&gt;0,"△",IF(COUNTIF(空き状況確認テーブル!BG43:BI43,"△")&lt;&gt;0,"△","〇")))</f>
        <v>△</v>
      </c>
      <c r="BH38" s="218"/>
      <c r="BI38" s="220"/>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1" t="str">
        <f ca="1">IF(COUNTIF(空き状況確認テーブル!BS43:BV43,"×")&lt;&gt;0,"×",IF(COUNTIF(空き状況確認テーブル!BS43:BV43,"△")&lt;&gt;0,"△",IF(COUNTIF(空き状況確認テーブル!BS43:BV43,"△")&lt;&gt;0,"△","〇")))</f>
        <v>〇</v>
      </c>
      <c r="BT38" s="221"/>
      <c r="BU38" s="221"/>
      <c r="BV38" s="221"/>
      <c r="BW38" s="221" t="str">
        <f ca="1">IF(COUNTIF(空き状況確認テーブル!BW43:BZ43,"×")&lt;&gt;0,"×",IF(COUNTIF(空き状況確認テーブル!BW43:BZ43,"△")&lt;&gt;0,"△",IF(COUNTIF(空き状況確認テーブル!BW43:BZ43,"△")&lt;&gt;0,"△","〇")))</f>
        <v>〇</v>
      </c>
      <c r="BX38" s="221"/>
      <c r="BY38" s="221"/>
      <c r="BZ38" s="221"/>
      <c r="CA38" s="221" t="str">
        <f ca="1">IF(COUNTIF(空き状況確認テーブル!CA43:CD43,"×")&lt;&gt;0,"×",IF(COUNTIF(空き状況確認テーブル!CA43:CD43,"△")&lt;&gt;0,"△",IF(COUNTIF(空き状況確認テーブル!CA43:CD43,"△")&lt;&gt;0,"△","〇")))</f>
        <v>△</v>
      </c>
      <c r="CB38" s="221"/>
      <c r="CC38" s="221"/>
      <c r="CD38" s="221"/>
      <c r="CE38" s="217" t="str">
        <f ca="1">IF(COUNTIF(空き状況確認テーブル!CE43:CG43,"×")&lt;&gt;0,"×",IF(COUNTIF(空き状況確認テーブル!CE43:CG43,"△")&lt;&gt;0,"△",IF(COUNTIF(空き状況確認テーブル!CE43:CG43,"△")&lt;&gt;0,"△","〇")))</f>
        <v>△</v>
      </c>
      <c r="CF38" s="218"/>
      <c r="CG38" s="220"/>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1" t="str">
        <f ca="1">IF(COUNTIF(空き状況確認テーブル!CQ43:CT43,"×")&lt;&gt;0,"×",IF(COUNTIF(空き状況確認テーブル!CQ43:CT43,"△")&lt;&gt;0,"△",IF(COUNTIF(空き状況確認テーブル!CQ43:CT43,"△")&lt;&gt;0,"△","〇")))</f>
        <v>〇</v>
      </c>
      <c r="CR38" s="221"/>
      <c r="CS38" s="221"/>
      <c r="CT38" s="221"/>
      <c r="CU38" s="221" t="str">
        <f ca="1">IF(COUNTIF(空き状況確認テーブル!CU43:CX43,"×")&lt;&gt;0,"×",IF(COUNTIF(空き状況確認テーブル!CU43:CX43,"△")&lt;&gt;0,"△",IF(COUNTIF(空き状況確認テーブル!CU43:CX43,"△")&lt;&gt;0,"△","〇")))</f>
        <v>〇</v>
      </c>
      <c r="CV38" s="221"/>
      <c r="CW38" s="221"/>
      <c r="CX38" s="221"/>
      <c r="CY38" s="221" t="str">
        <f ca="1">IF(COUNTIF(空き状況確認テーブル!CY43:DB43,"×")&lt;&gt;0,"×",IF(COUNTIF(空き状況確認テーブル!CY43:DB43,"△")&lt;&gt;0,"△",IF(COUNTIF(空き状況確認テーブル!CY43:DB43,"△")&lt;&gt;0,"△","〇")))</f>
        <v>△</v>
      </c>
      <c r="CZ38" s="221"/>
      <c r="DA38" s="221"/>
      <c r="DB38" s="221"/>
      <c r="DC38" s="217" t="str">
        <f ca="1">IF(COUNTIF(空き状況確認テーブル!DC43:DE43,"×")&lt;&gt;0,"×",IF(COUNTIF(空き状況確認テーブル!DC43:DE43,"△")&lt;&gt;0,"△",IF(COUNTIF(空き状況確認テーブル!DC43:DE43,"△")&lt;&gt;0,"△","〇")))</f>
        <v>△</v>
      </c>
      <c r="DD38" s="218"/>
      <c r="DE38" s="220"/>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1" t="str">
        <f ca="1">IF(COUNTIF(空き状況確認テーブル!DO43:DR43,"×")&lt;&gt;0,"×",IF(COUNTIF(空き状況確認テーブル!DO43:DR43,"△")&lt;&gt;0,"△",IF(COUNTIF(空き状況確認テーブル!DO43:DR43,"△")&lt;&gt;0,"△","〇")))</f>
        <v>〇</v>
      </c>
      <c r="DP38" s="221"/>
      <c r="DQ38" s="221"/>
      <c r="DR38" s="221"/>
      <c r="DS38" s="221" t="str">
        <f ca="1">IF(COUNTIF(空き状況確認テーブル!DS43:DV43,"×")&lt;&gt;0,"×",IF(COUNTIF(空き状況確認テーブル!DS43:DV43,"△")&lt;&gt;0,"△",IF(COUNTIF(空き状況確認テーブル!DS43:DV43,"△")&lt;&gt;0,"△","〇")))</f>
        <v>〇</v>
      </c>
      <c r="DT38" s="221"/>
      <c r="DU38" s="221"/>
      <c r="DV38" s="221"/>
      <c r="DW38" s="221" t="str">
        <f ca="1">IF(COUNTIF(空き状況確認テーブル!DW43:DZ43,"×")&lt;&gt;0,"×",IF(COUNTIF(空き状況確認テーブル!DW43:DZ43,"△")&lt;&gt;0,"△",IF(COUNTIF(空き状況確認テーブル!DW43:DZ43,"△")&lt;&gt;0,"△","〇")))</f>
        <v>△</v>
      </c>
      <c r="DX38" s="221"/>
      <c r="DY38" s="221"/>
      <c r="DZ38" s="221"/>
      <c r="EA38" s="217" t="str">
        <f ca="1">IF(COUNTIF(空き状況確認テーブル!EA43:EC43,"×")&lt;&gt;0,"×",IF(COUNTIF(空き状況確認テーブル!EA43:EC43,"△")&lt;&gt;0,"△",IF(COUNTIF(空き状況確認テーブル!EA43:EC43,"△")&lt;&gt;0,"△","〇")))</f>
        <v>△</v>
      </c>
      <c r="EB38" s="218"/>
      <c r="EC38" s="220"/>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1" t="str">
        <f ca="1">IF(COUNTIF(空き状況確認テーブル!EM43:EP43,"×")&lt;&gt;0,"×",IF(COUNTIF(空き状況確認テーブル!EM43:EP43,"△")&lt;&gt;0,"△",IF(COUNTIF(空き状況確認テーブル!EM43:EP43,"△")&lt;&gt;0,"△","〇")))</f>
        <v>×</v>
      </c>
      <c r="EN38" s="221"/>
      <c r="EO38" s="221"/>
      <c r="EP38" s="221"/>
      <c r="EQ38" s="221" t="str">
        <f ca="1">IF(COUNTIF(空き状況確認テーブル!EQ43:ET43,"×")&lt;&gt;0,"×",IF(COUNTIF(空き状況確認テーブル!EQ43:ET43,"△")&lt;&gt;0,"△",IF(COUNTIF(空き状況確認テーブル!EQ43:ET43,"△")&lt;&gt;0,"△","〇")))</f>
        <v>×</v>
      </c>
      <c r="ER38" s="221"/>
      <c r="ES38" s="221"/>
      <c r="ET38" s="221"/>
      <c r="EU38" s="221" t="str">
        <f ca="1">IF(COUNTIF(空き状況確認テーブル!EU43:EX43,"×")&lt;&gt;0,"×",IF(COUNTIF(空き状況確認テーブル!EU43:EX43,"△")&lt;&gt;0,"△",IF(COUNTIF(空き状況確認テーブル!EU43:EX43,"△")&lt;&gt;0,"△","〇")))</f>
        <v>×</v>
      </c>
      <c r="EV38" s="221"/>
      <c r="EW38" s="221"/>
      <c r="EX38" s="221"/>
      <c r="EY38" s="217" t="str">
        <f ca="1">IF(COUNTIF(空き状況確認テーブル!EY43:FA43,"×")&lt;&gt;0,"×",IF(COUNTIF(空き状況確認テーブル!EY43:FA43,"△")&lt;&gt;0,"△",IF(COUNTIF(空き状況確認テーブル!EY43:FA43,"△")&lt;&gt;0,"△","〇")))</f>
        <v>×</v>
      </c>
      <c r="EZ38" s="218"/>
      <c r="FA38" s="220"/>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1" t="str">
        <f ca="1">IF(COUNTIF(空き状況確認テーブル!FK43:FN43,"×")&lt;&gt;0,"×",IF(COUNTIF(空き状況確認テーブル!FK43:FN43,"△")&lt;&gt;0,"△",IF(COUNTIF(空き状況確認テーブル!FK43:FN43,"△")&lt;&gt;0,"△","〇")))</f>
        <v>×</v>
      </c>
      <c r="FL38" s="221"/>
      <c r="FM38" s="221"/>
      <c r="FN38" s="221"/>
      <c r="FO38" s="221" t="str">
        <f ca="1">IF(COUNTIF(空き状況確認テーブル!FO43:FR43,"×")&lt;&gt;0,"×",IF(COUNTIF(空き状況確認テーブル!FO43:FR43,"△")&lt;&gt;0,"△",IF(COUNTIF(空き状況確認テーブル!FO43:FR43,"△")&lt;&gt;0,"△","〇")))</f>
        <v>×</v>
      </c>
      <c r="FP38" s="221"/>
      <c r="FQ38" s="221"/>
      <c r="FR38" s="221"/>
      <c r="FS38" s="221" t="str">
        <f ca="1">IF(COUNTIF(空き状況確認テーブル!FS43:FV43,"×")&lt;&gt;0,"×",IF(COUNTIF(空き状況確認テーブル!FS43:FV43,"△")&lt;&gt;0,"△",IF(COUNTIF(空き状況確認テーブル!FS43:FV43,"△")&lt;&gt;0,"△","〇")))</f>
        <v>×</v>
      </c>
      <c r="FT38" s="221"/>
      <c r="FU38" s="221"/>
      <c r="FV38" s="221"/>
      <c r="FW38" s="217" t="str">
        <f ca="1">IF(COUNTIF(空き状況確認テーブル!FW43:FY43,"×")&lt;&gt;0,"×",IF(COUNTIF(空き状況確認テーブル!FW43:FY43,"△")&lt;&gt;0,"△",IF(COUNTIF(空き状況確認テーブル!FW43:FY43,"△")&lt;&gt;0,"△","〇")))</f>
        <v>×</v>
      </c>
      <c r="FX38" s="218"/>
      <c r="FY38" s="220"/>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1" t="str">
        <f ca="1">IF(COUNTIF(空き状況確認テーブル!W44:Z44,"×")&lt;&gt;0,"×",IF(COUNTIF(空き状況確認テーブル!W44:Z44,"△")&lt;&gt;0,"△",IF(COUNTIF(空き状況確認テーブル!W44:Z44,"△")&lt;&gt;0,"△","〇")))</f>
        <v>〇</v>
      </c>
      <c r="X39" s="221"/>
      <c r="Y39" s="221"/>
      <c r="Z39" s="221"/>
      <c r="AA39" s="221" t="str">
        <f ca="1">IF(COUNTIF(空き状況確認テーブル!AA44:AD44,"×")&lt;&gt;0,"×",IF(COUNTIF(空き状況確認テーブル!AA44:AD44,"△")&lt;&gt;0,"△",IF(COUNTIF(空き状況確認テーブル!AA44:AD44,"△")&lt;&gt;0,"△","〇")))</f>
        <v>〇</v>
      </c>
      <c r="AB39" s="221"/>
      <c r="AC39" s="221"/>
      <c r="AD39" s="221"/>
      <c r="AE39" s="221" t="str">
        <f ca="1">IF(COUNTIF(空き状況確認テーブル!AE44:AH44,"×")&lt;&gt;0,"×",IF(COUNTIF(空き状況確認テーブル!AE44:AH44,"△")&lt;&gt;0,"△",IF(COUNTIF(空き状況確認テーブル!AE44:AH44,"△")&lt;&gt;0,"△","〇")))</f>
        <v>△</v>
      </c>
      <c r="AF39" s="221"/>
      <c r="AG39" s="221"/>
      <c r="AH39" s="221"/>
      <c r="AI39" s="217" t="str">
        <f ca="1">IF(COUNTIF(空き状況確認テーブル!AI44:AK44,"×")&lt;&gt;0,"×",IF(COUNTIF(空き状況確認テーブル!AI44:AK44,"△")&lt;&gt;0,"△",IF(COUNTIF(空き状況確認テーブル!AI44:AK44,"△")&lt;&gt;0,"△","〇")))</f>
        <v>△</v>
      </c>
      <c r="AJ39" s="218"/>
      <c r="AK39" s="220"/>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1" t="str">
        <f ca="1">IF(COUNTIF(空き状況確認テーブル!AU44:AX44,"×")&lt;&gt;0,"×",IF(COUNTIF(空き状況確認テーブル!AU44:AX44,"△")&lt;&gt;0,"△",IF(COUNTIF(空き状況確認テーブル!AU44:AX44,"△")&lt;&gt;0,"△","〇")))</f>
        <v>〇</v>
      </c>
      <c r="AV39" s="221"/>
      <c r="AW39" s="221"/>
      <c r="AX39" s="221"/>
      <c r="AY39" s="221" t="str">
        <f ca="1">IF(COUNTIF(空き状況確認テーブル!AY44:BB44,"×")&lt;&gt;0,"×",IF(COUNTIF(空き状況確認テーブル!AY44:BB44,"△")&lt;&gt;0,"△",IF(COUNTIF(空き状況確認テーブル!AY44:BB44,"△")&lt;&gt;0,"△","〇")))</f>
        <v>〇</v>
      </c>
      <c r="AZ39" s="221"/>
      <c r="BA39" s="221"/>
      <c r="BB39" s="221"/>
      <c r="BC39" s="221" t="str">
        <f ca="1">IF(COUNTIF(空き状況確認テーブル!BC44:BF44,"×")&lt;&gt;0,"×",IF(COUNTIF(空き状況確認テーブル!BC44:BF44,"△")&lt;&gt;0,"△",IF(COUNTIF(空き状況確認テーブル!BC44:BF44,"△")&lt;&gt;0,"△","〇")))</f>
        <v>△</v>
      </c>
      <c r="BD39" s="221"/>
      <c r="BE39" s="221"/>
      <c r="BF39" s="221"/>
      <c r="BG39" s="217" t="str">
        <f ca="1">IF(COUNTIF(空き状況確認テーブル!BG44:BI44,"×")&lt;&gt;0,"×",IF(COUNTIF(空き状況確認テーブル!BG44:BI44,"△")&lt;&gt;0,"△",IF(COUNTIF(空き状況確認テーブル!BG44:BI44,"△")&lt;&gt;0,"△","〇")))</f>
        <v>△</v>
      </c>
      <c r="BH39" s="218"/>
      <c r="BI39" s="220"/>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1" t="str">
        <f ca="1">IF(COUNTIF(空き状況確認テーブル!BS44:BV44,"×")&lt;&gt;0,"×",IF(COUNTIF(空き状況確認テーブル!BS44:BV44,"△")&lt;&gt;0,"△",IF(COUNTIF(空き状況確認テーブル!BS44:BV44,"△")&lt;&gt;0,"△","〇")))</f>
        <v>〇</v>
      </c>
      <c r="BT39" s="221"/>
      <c r="BU39" s="221"/>
      <c r="BV39" s="221"/>
      <c r="BW39" s="221" t="str">
        <f ca="1">IF(COUNTIF(空き状況確認テーブル!BW44:BZ44,"×")&lt;&gt;0,"×",IF(COUNTIF(空き状況確認テーブル!BW44:BZ44,"△")&lt;&gt;0,"△",IF(COUNTIF(空き状況確認テーブル!BW44:BZ44,"△")&lt;&gt;0,"△","〇")))</f>
        <v>〇</v>
      </c>
      <c r="BX39" s="221"/>
      <c r="BY39" s="221"/>
      <c r="BZ39" s="221"/>
      <c r="CA39" s="221" t="str">
        <f ca="1">IF(COUNTIF(空き状況確認テーブル!CA44:CD44,"×")&lt;&gt;0,"×",IF(COUNTIF(空き状況確認テーブル!CA44:CD44,"△")&lt;&gt;0,"△",IF(COUNTIF(空き状況確認テーブル!CA44:CD44,"△")&lt;&gt;0,"△","〇")))</f>
        <v>△</v>
      </c>
      <c r="CB39" s="221"/>
      <c r="CC39" s="221"/>
      <c r="CD39" s="221"/>
      <c r="CE39" s="217" t="str">
        <f ca="1">IF(COUNTIF(空き状況確認テーブル!CE44:CG44,"×")&lt;&gt;0,"×",IF(COUNTIF(空き状況確認テーブル!CE44:CG44,"△")&lt;&gt;0,"△",IF(COUNTIF(空き状況確認テーブル!CE44:CG44,"△")&lt;&gt;0,"△","〇")))</f>
        <v>△</v>
      </c>
      <c r="CF39" s="218"/>
      <c r="CG39" s="220"/>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1" t="str">
        <f ca="1">IF(COUNTIF(空き状況確認テーブル!CQ44:CT44,"×")&lt;&gt;0,"×",IF(COUNTIF(空き状況確認テーブル!CQ44:CT44,"△")&lt;&gt;0,"△",IF(COUNTIF(空き状況確認テーブル!CQ44:CT44,"△")&lt;&gt;0,"△","〇")))</f>
        <v>〇</v>
      </c>
      <c r="CR39" s="221"/>
      <c r="CS39" s="221"/>
      <c r="CT39" s="221"/>
      <c r="CU39" s="221" t="str">
        <f ca="1">IF(COUNTIF(空き状況確認テーブル!CU44:CX44,"×")&lt;&gt;0,"×",IF(COUNTIF(空き状況確認テーブル!CU44:CX44,"△")&lt;&gt;0,"△",IF(COUNTIF(空き状況確認テーブル!CU44:CX44,"△")&lt;&gt;0,"△","〇")))</f>
        <v>〇</v>
      </c>
      <c r="CV39" s="221"/>
      <c r="CW39" s="221"/>
      <c r="CX39" s="221"/>
      <c r="CY39" s="221" t="str">
        <f ca="1">IF(COUNTIF(空き状況確認テーブル!CY44:DB44,"×")&lt;&gt;0,"×",IF(COUNTIF(空き状況確認テーブル!CY44:DB44,"△")&lt;&gt;0,"△",IF(COUNTIF(空き状況確認テーブル!CY44:DB44,"△")&lt;&gt;0,"△","〇")))</f>
        <v>△</v>
      </c>
      <c r="CZ39" s="221"/>
      <c r="DA39" s="221"/>
      <c r="DB39" s="221"/>
      <c r="DC39" s="217" t="str">
        <f ca="1">IF(COUNTIF(空き状況確認テーブル!DC44:DE44,"×")&lt;&gt;0,"×",IF(COUNTIF(空き状況確認テーブル!DC44:DE44,"△")&lt;&gt;0,"△",IF(COUNTIF(空き状況確認テーブル!DC44:DE44,"△")&lt;&gt;0,"△","〇")))</f>
        <v>△</v>
      </c>
      <c r="DD39" s="218"/>
      <c r="DE39" s="220"/>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1" t="str">
        <f ca="1">IF(COUNTIF(空き状況確認テーブル!DO44:DR44,"×")&lt;&gt;0,"×",IF(COUNTIF(空き状況確認テーブル!DO44:DR44,"△")&lt;&gt;0,"△",IF(COUNTIF(空き状況確認テーブル!DO44:DR44,"△")&lt;&gt;0,"△","〇")))</f>
        <v>〇</v>
      </c>
      <c r="DP39" s="221"/>
      <c r="DQ39" s="221"/>
      <c r="DR39" s="221"/>
      <c r="DS39" s="221" t="str">
        <f ca="1">IF(COUNTIF(空き状況確認テーブル!DS44:DV44,"×")&lt;&gt;0,"×",IF(COUNTIF(空き状況確認テーブル!DS44:DV44,"△")&lt;&gt;0,"△",IF(COUNTIF(空き状況確認テーブル!DS44:DV44,"△")&lt;&gt;0,"△","〇")))</f>
        <v>〇</v>
      </c>
      <c r="DT39" s="221"/>
      <c r="DU39" s="221"/>
      <c r="DV39" s="221"/>
      <c r="DW39" s="221" t="str">
        <f ca="1">IF(COUNTIF(空き状況確認テーブル!DW44:DZ44,"×")&lt;&gt;0,"×",IF(COUNTIF(空き状況確認テーブル!DW44:DZ44,"△")&lt;&gt;0,"△",IF(COUNTIF(空き状況確認テーブル!DW44:DZ44,"△")&lt;&gt;0,"△","〇")))</f>
        <v>△</v>
      </c>
      <c r="DX39" s="221"/>
      <c r="DY39" s="221"/>
      <c r="DZ39" s="221"/>
      <c r="EA39" s="217" t="str">
        <f ca="1">IF(COUNTIF(空き状況確認テーブル!EA44:EC44,"×")&lt;&gt;0,"×",IF(COUNTIF(空き状況確認テーブル!EA44:EC44,"△")&lt;&gt;0,"△",IF(COUNTIF(空き状況確認テーブル!EA44:EC44,"△")&lt;&gt;0,"△","〇")))</f>
        <v>△</v>
      </c>
      <c r="EB39" s="218"/>
      <c r="EC39" s="220"/>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1" t="str">
        <f ca="1">IF(COUNTIF(空き状況確認テーブル!EM44:EP44,"×")&lt;&gt;0,"×",IF(COUNTIF(空き状況確認テーブル!EM44:EP44,"△")&lt;&gt;0,"△",IF(COUNTIF(空き状況確認テーブル!EM44:EP44,"△")&lt;&gt;0,"△","〇")))</f>
        <v>×</v>
      </c>
      <c r="EN39" s="221"/>
      <c r="EO39" s="221"/>
      <c r="EP39" s="221"/>
      <c r="EQ39" s="221" t="str">
        <f ca="1">IF(COUNTIF(空き状況確認テーブル!EQ44:ET44,"×")&lt;&gt;0,"×",IF(COUNTIF(空き状況確認テーブル!EQ44:ET44,"△")&lt;&gt;0,"△",IF(COUNTIF(空き状況確認テーブル!EQ44:ET44,"△")&lt;&gt;0,"△","〇")))</f>
        <v>×</v>
      </c>
      <c r="ER39" s="221"/>
      <c r="ES39" s="221"/>
      <c r="ET39" s="221"/>
      <c r="EU39" s="221" t="str">
        <f ca="1">IF(COUNTIF(空き状況確認テーブル!EU44:EX44,"×")&lt;&gt;0,"×",IF(COUNTIF(空き状況確認テーブル!EU44:EX44,"△")&lt;&gt;0,"△",IF(COUNTIF(空き状況確認テーブル!EU44:EX44,"△")&lt;&gt;0,"△","〇")))</f>
        <v>×</v>
      </c>
      <c r="EV39" s="221"/>
      <c r="EW39" s="221"/>
      <c r="EX39" s="221"/>
      <c r="EY39" s="217" t="str">
        <f ca="1">IF(COUNTIF(空き状況確認テーブル!EY44:FA44,"×")&lt;&gt;0,"×",IF(COUNTIF(空き状況確認テーブル!EY44:FA44,"△")&lt;&gt;0,"△",IF(COUNTIF(空き状況確認テーブル!EY44:FA44,"△")&lt;&gt;0,"△","〇")))</f>
        <v>×</v>
      </c>
      <c r="EZ39" s="218"/>
      <c r="FA39" s="220"/>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1" t="str">
        <f ca="1">IF(COUNTIF(空き状況確認テーブル!FK44:FN44,"×")&lt;&gt;0,"×",IF(COUNTIF(空き状況確認テーブル!FK44:FN44,"△")&lt;&gt;0,"△",IF(COUNTIF(空き状況確認テーブル!FK44:FN44,"△")&lt;&gt;0,"△","〇")))</f>
        <v>×</v>
      </c>
      <c r="FL39" s="221"/>
      <c r="FM39" s="221"/>
      <c r="FN39" s="221"/>
      <c r="FO39" s="221" t="str">
        <f ca="1">IF(COUNTIF(空き状況確認テーブル!FO44:FR44,"×")&lt;&gt;0,"×",IF(COUNTIF(空き状況確認テーブル!FO44:FR44,"△")&lt;&gt;0,"△",IF(COUNTIF(空き状況確認テーブル!FO44:FR44,"△")&lt;&gt;0,"△","〇")))</f>
        <v>×</v>
      </c>
      <c r="FP39" s="221"/>
      <c r="FQ39" s="221"/>
      <c r="FR39" s="221"/>
      <c r="FS39" s="221" t="str">
        <f ca="1">IF(COUNTIF(空き状況確認テーブル!FS44:FV44,"×")&lt;&gt;0,"×",IF(COUNTIF(空き状況確認テーブル!FS44:FV44,"△")&lt;&gt;0,"△",IF(COUNTIF(空き状況確認テーブル!FS44:FV44,"△")&lt;&gt;0,"△","〇")))</f>
        <v>×</v>
      </c>
      <c r="FT39" s="221"/>
      <c r="FU39" s="221"/>
      <c r="FV39" s="221"/>
      <c r="FW39" s="217" t="str">
        <f ca="1">IF(COUNTIF(空き状況確認テーブル!FW44:FY44,"×")&lt;&gt;0,"×",IF(COUNTIF(空き状況確認テーブル!FW44:FY44,"△")&lt;&gt;0,"△",IF(COUNTIF(空き状況確認テーブル!FW44:FY44,"△")&lt;&gt;0,"△","〇")))</f>
        <v>×</v>
      </c>
      <c r="FX39" s="218"/>
      <c r="FY39" s="220"/>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1" t="str">
        <f ca="1">IF(COUNTIF(空き状況確認テーブル!W47:Z47,"×")&lt;&gt;0,"×",IF(COUNTIF(空き状況確認テーブル!W47:Z47,"△")&lt;&gt;0,"△",IF(COUNTIF(空き状況確認テーブル!W47:Z47,"△")&lt;&gt;0,"△","〇")))</f>
        <v>〇</v>
      </c>
      <c r="X41" s="221"/>
      <c r="Y41" s="221"/>
      <c r="Z41" s="221"/>
      <c r="AA41" s="221" t="str">
        <f ca="1">IF(COUNTIF(空き状況確認テーブル!AA47:AD47,"×")&lt;&gt;0,"×",IF(COUNTIF(空き状況確認テーブル!AA47:AD47,"△")&lt;&gt;0,"△",IF(COUNTIF(空き状況確認テーブル!AA47:AD47,"△")&lt;&gt;0,"△","〇")))</f>
        <v>〇</v>
      </c>
      <c r="AB41" s="221"/>
      <c r="AC41" s="221"/>
      <c r="AD41" s="221"/>
      <c r="AE41" s="221" t="str">
        <f ca="1">IF(COUNTIF(空き状況確認テーブル!AE47:AH47,"×")&lt;&gt;0,"×",IF(COUNTIF(空き状況確認テーブル!AE47:AH47,"△")&lt;&gt;0,"△",IF(COUNTIF(空き状況確認テーブル!AE47:AH47,"△")&lt;&gt;0,"△","〇")))</f>
        <v>△</v>
      </c>
      <c r="AF41" s="221"/>
      <c r="AG41" s="221"/>
      <c r="AH41" s="221"/>
      <c r="AI41" s="217" t="str">
        <f ca="1">IF(COUNTIF(空き状況確認テーブル!AI47:AK47,"×")&lt;&gt;0,"×",IF(COUNTIF(空き状況確認テーブル!AI47:AK47,"△")&lt;&gt;0,"△",IF(COUNTIF(空き状況確認テーブル!AI47:AK47,"△")&lt;&gt;0,"△","〇")))</f>
        <v>△</v>
      </c>
      <c r="AJ41" s="218"/>
      <c r="AK41" s="220"/>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1" t="str">
        <f ca="1">IF(COUNTIF(空き状況確認テーブル!AU47:AX47,"×")&lt;&gt;0,"×",IF(COUNTIF(空き状況確認テーブル!AU47:AX47,"△")&lt;&gt;0,"△",IF(COUNTIF(空き状況確認テーブル!AU47:AX47,"△")&lt;&gt;0,"△","〇")))</f>
        <v>〇</v>
      </c>
      <c r="AV41" s="221"/>
      <c r="AW41" s="221"/>
      <c r="AX41" s="221"/>
      <c r="AY41" s="221" t="str">
        <f ca="1">IF(COUNTIF(空き状況確認テーブル!AY47:BB47,"×")&lt;&gt;0,"×",IF(COUNTIF(空き状況確認テーブル!AY47:BB47,"△")&lt;&gt;0,"△",IF(COUNTIF(空き状況確認テーブル!AY47:BB47,"△")&lt;&gt;0,"△","〇")))</f>
        <v>〇</v>
      </c>
      <c r="AZ41" s="221"/>
      <c r="BA41" s="221"/>
      <c r="BB41" s="221"/>
      <c r="BC41" s="221" t="str">
        <f ca="1">IF(COUNTIF(空き状況確認テーブル!BC47:BF47,"×")&lt;&gt;0,"×",IF(COUNTIF(空き状況確認テーブル!BC47:BF47,"△")&lt;&gt;0,"△",IF(COUNTIF(空き状況確認テーブル!BC47:BF47,"△")&lt;&gt;0,"△","〇")))</f>
        <v>△</v>
      </c>
      <c r="BD41" s="221"/>
      <c r="BE41" s="221"/>
      <c r="BF41" s="221"/>
      <c r="BG41" s="217" t="str">
        <f ca="1">IF(COUNTIF(空き状況確認テーブル!BG47:BI47,"×")&lt;&gt;0,"×",IF(COUNTIF(空き状況確認テーブル!BG47:BI47,"△")&lt;&gt;0,"△",IF(COUNTIF(空き状況確認テーブル!BG47:BI47,"△")&lt;&gt;0,"△","〇")))</f>
        <v>△</v>
      </c>
      <c r="BH41" s="218"/>
      <c r="BI41" s="220"/>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1" t="str">
        <f ca="1">IF(COUNTIF(空き状況確認テーブル!BS47:BV47,"×")&lt;&gt;0,"×",IF(COUNTIF(空き状況確認テーブル!BS47:BV47,"△")&lt;&gt;0,"△",IF(COUNTIF(空き状況確認テーブル!BS47:BV47,"△")&lt;&gt;0,"△","〇")))</f>
        <v>〇</v>
      </c>
      <c r="BT41" s="221"/>
      <c r="BU41" s="221"/>
      <c r="BV41" s="221"/>
      <c r="BW41" s="221" t="str">
        <f ca="1">IF(COUNTIF(空き状況確認テーブル!BW47:BZ47,"×")&lt;&gt;0,"×",IF(COUNTIF(空き状況確認テーブル!BW47:BZ47,"△")&lt;&gt;0,"△",IF(COUNTIF(空き状況確認テーブル!BW47:BZ47,"△")&lt;&gt;0,"△","〇")))</f>
        <v>〇</v>
      </c>
      <c r="BX41" s="221"/>
      <c r="BY41" s="221"/>
      <c r="BZ41" s="221"/>
      <c r="CA41" s="221" t="str">
        <f ca="1">IF(COUNTIF(空き状況確認テーブル!CA47:CD47,"×")&lt;&gt;0,"×",IF(COUNTIF(空き状況確認テーブル!CA47:CD47,"△")&lt;&gt;0,"△",IF(COUNTIF(空き状況確認テーブル!CA47:CD47,"△")&lt;&gt;0,"△","〇")))</f>
        <v>△</v>
      </c>
      <c r="CB41" s="221"/>
      <c r="CC41" s="221"/>
      <c r="CD41" s="221"/>
      <c r="CE41" s="217" t="str">
        <f ca="1">IF(COUNTIF(空き状況確認テーブル!CE47:CG47,"×")&lt;&gt;0,"×",IF(COUNTIF(空き状況確認テーブル!CE47:CG47,"△")&lt;&gt;0,"△",IF(COUNTIF(空き状況確認テーブル!CE47:CG47,"△")&lt;&gt;0,"△","〇")))</f>
        <v>△</v>
      </c>
      <c r="CF41" s="218"/>
      <c r="CG41" s="220"/>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1" t="str">
        <f ca="1">IF(COUNTIF(空き状況確認テーブル!CQ47:CT47,"×")&lt;&gt;0,"×",IF(COUNTIF(空き状況確認テーブル!CQ47:CT47,"△")&lt;&gt;0,"△",IF(COUNTIF(空き状況確認テーブル!CQ47:CT47,"△")&lt;&gt;0,"△","〇")))</f>
        <v>〇</v>
      </c>
      <c r="CR41" s="221"/>
      <c r="CS41" s="221"/>
      <c r="CT41" s="221"/>
      <c r="CU41" s="221" t="str">
        <f ca="1">IF(COUNTIF(空き状況確認テーブル!CU47:CX47,"×")&lt;&gt;0,"×",IF(COUNTIF(空き状況確認テーブル!CU47:CX47,"△")&lt;&gt;0,"△",IF(COUNTIF(空き状況確認テーブル!CU47:CX47,"△")&lt;&gt;0,"△","〇")))</f>
        <v>〇</v>
      </c>
      <c r="CV41" s="221"/>
      <c r="CW41" s="221"/>
      <c r="CX41" s="221"/>
      <c r="CY41" s="221" t="str">
        <f ca="1">IF(COUNTIF(空き状況確認テーブル!CY47:DB47,"×")&lt;&gt;0,"×",IF(COUNTIF(空き状況確認テーブル!CY47:DB47,"△")&lt;&gt;0,"△",IF(COUNTIF(空き状況確認テーブル!CY47:DB47,"△")&lt;&gt;0,"△","〇")))</f>
        <v>△</v>
      </c>
      <c r="CZ41" s="221"/>
      <c r="DA41" s="221"/>
      <c r="DB41" s="221"/>
      <c r="DC41" s="217" t="str">
        <f ca="1">IF(COUNTIF(空き状況確認テーブル!DC47:DE47,"×")&lt;&gt;0,"×",IF(COUNTIF(空き状況確認テーブル!DC47:DE47,"△")&lt;&gt;0,"△",IF(COUNTIF(空き状況確認テーブル!DC47:DE47,"△")&lt;&gt;0,"△","〇")))</f>
        <v>△</v>
      </c>
      <c r="DD41" s="218"/>
      <c r="DE41" s="220"/>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1" t="str">
        <f ca="1">IF(COUNTIF(空き状況確認テーブル!DO47:DR47,"×")&lt;&gt;0,"×",IF(COUNTIF(空き状況確認テーブル!DO47:DR47,"△")&lt;&gt;0,"△",IF(COUNTIF(空き状況確認テーブル!DO47:DR47,"△")&lt;&gt;0,"△","〇")))</f>
        <v>〇</v>
      </c>
      <c r="DP41" s="221"/>
      <c r="DQ41" s="221"/>
      <c r="DR41" s="221"/>
      <c r="DS41" s="221" t="str">
        <f ca="1">IF(COUNTIF(空き状況確認テーブル!DS47:DV47,"×")&lt;&gt;0,"×",IF(COUNTIF(空き状況確認テーブル!DS47:DV47,"△")&lt;&gt;0,"△",IF(COUNTIF(空き状況確認テーブル!DS47:DV47,"△")&lt;&gt;0,"△","〇")))</f>
        <v>〇</v>
      </c>
      <c r="DT41" s="221"/>
      <c r="DU41" s="221"/>
      <c r="DV41" s="221"/>
      <c r="DW41" s="221" t="str">
        <f ca="1">IF(COUNTIF(空き状況確認テーブル!DW47:DZ47,"×")&lt;&gt;0,"×",IF(COUNTIF(空き状況確認テーブル!DW47:DZ47,"△")&lt;&gt;0,"△",IF(COUNTIF(空き状況確認テーブル!DW47:DZ47,"△")&lt;&gt;0,"△","〇")))</f>
        <v>△</v>
      </c>
      <c r="DX41" s="221"/>
      <c r="DY41" s="221"/>
      <c r="DZ41" s="221"/>
      <c r="EA41" s="217" t="str">
        <f ca="1">IF(COUNTIF(空き状況確認テーブル!EA47:EC47,"×")&lt;&gt;0,"×",IF(COUNTIF(空き状況確認テーブル!EA47:EC47,"△")&lt;&gt;0,"△",IF(COUNTIF(空き状況確認テーブル!EA47:EC47,"△")&lt;&gt;0,"△","〇")))</f>
        <v>△</v>
      </c>
      <c r="EB41" s="218"/>
      <c r="EC41" s="220"/>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1" t="str">
        <f ca="1">IF(COUNTIF(空き状況確認テーブル!EM47:EP47,"×")&lt;&gt;0,"×",IF(COUNTIF(空き状況確認テーブル!EM47:EP47,"△")&lt;&gt;0,"△",IF(COUNTIF(空き状況確認テーブル!EM47:EP47,"△")&lt;&gt;0,"△","〇")))</f>
        <v>×</v>
      </c>
      <c r="EN41" s="221"/>
      <c r="EO41" s="221"/>
      <c r="EP41" s="221"/>
      <c r="EQ41" s="221" t="str">
        <f ca="1">IF(COUNTIF(空き状況確認テーブル!EQ47:ET47,"×")&lt;&gt;0,"×",IF(COUNTIF(空き状況確認テーブル!EQ47:ET47,"△")&lt;&gt;0,"△",IF(COUNTIF(空き状況確認テーブル!EQ47:ET47,"△")&lt;&gt;0,"△","〇")))</f>
        <v>×</v>
      </c>
      <c r="ER41" s="221"/>
      <c r="ES41" s="221"/>
      <c r="ET41" s="221"/>
      <c r="EU41" s="221" t="str">
        <f ca="1">IF(COUNTIF(空き状況確認テーブル!EU47:EX47,"×")&lt;&gt;0,"×",IF(COUNTIF(空き状況確認テーブル!EU47:EX47,"△")&lt;&gt;0,"△",IF(COUNTIF(空き状況確認テーブル!EU47:EX47,"△")&lt;&gt;0,"△","〇")))</f>
        <v>×</v>
      </c>
      <c r="EV41" s="221"/>
      <c r="EW41" s="221"/>
      <c r="EX41" s="221"/>
      <c r="EY41" s="217" t="str">
        <f ca="1">IF(COUNTIF(空き状況確認テーブル!EY47:FA47,"×")&lt;&gt;0,"×",IF(COUNTIF(空き状況確認テーブル!EY47:FA47,"△")&lt;&gt;0,"△",IF(COUNTIF(空き状況確認テーブル!EY47:FA47,"△")&lt;&gt;0,"△","〇")))</f>
        <v>×</v>
      </c>
      <c r="EZ41" s="218"/>
      <c r="FA41" s="220"/>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1" t="str">
        <f ca="1">IF(COUNTIF(空き状況確認テーブル!FK47:FN47,"×")&lt;&gt;0,"×",IF(COUNTIF(空き状況確認テーブル!FK47:FN47,"△")&lt;&gt;0,"△",IF(COUNTIF(空き状況確認テーブル!FK47:FN47,"△")&lt;&gt;0,"△","〇")))</f>
        <v>×</v>
      </c>
      <c r="FL41" s="221"/>
      <c r="FM41" s="221"/>
      <c r="FN41" s="221"/>
      <c r="FO41" s="221" t="str">
        <f ca="1">IF(COUNTIF(空き状況確認テーブル!FO47:FR47,"×")&lt;&gt;0,"×",IF(COUNTIF(空き状況確認テーブル!FO47:FR47,"△")&lt;&gt;0,"△",IF(COUNTIF(空き状況確認テーブル!FO47:FR47,"△")&lt;&gt;0,"△","〇")))</f>
        <v>×</v>
      </c>
      <c r="FP41" s="221"/>
      <c r="FQ41" s="221"/>
      <c r="FR41" s="221"/>
      <c r="FS41" s="221" t="str">
        <f ca="1">IF(COUNTIF(空き状況確認テーブル!FS47:FV47,"×")&lt;&gt;0,"×",IF(COUNTIF(空き状況確認テーブル!FS47:FV47,"△")&lt;&gt;0,"△",IF(COUNTIF(空き状況確認テーブル!FS47:FV47,"△")&lt;&gt;0,"△","〇")))</f>
        <v>×</v>
      </c>
      <c r="FT41" s="221"/>
      <c r="FU41" s="221"/>
      <c r="FV41" s="221"/>
      <c r="FW41" s="217" t="str">
        <f ca="1">IF(COUNTIF(空き状況確認テーブル!FW47:FY47,"×")&lt;&gt;0,"×",IF(COUNTIF(空き状況確認テーブル!FW47:FY47,"△")&lt;&gt;0,"△",IF(COUNTIF(空き状況確認テーブル!FW47:FY47,"△")&lt;&gt;0,"△","〇")))</f>
        <v>×</v>
      </c>
      <c r="FX41" s="218"/>
      <c r="FY41" s="220"/>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1" t="str">
        <f ca="1">IF(COUNTIF(空き状況確認テーブル!W48:Z48,"×")&lt;&gt;0,"×",IF(COUNTIF(空き状況確認テーブル!W48:Z48,"△")&lt;&gt;0,"△",IF(COUNTIF(空き状況確認テーブル!W48:Z48,"△")&lt;&gt;0,"△","〇")))</f>
        <v>〇</v>
      </c>
      <c r="X42" s="221"/>
      <c r="Y42" s="221"/>
      <c r="Z42" s="221"/>
      <c r="AA42" s="221" t="str">
        <f ca="1">IF(COUNTIF(空き状況確認テーブル!AA48:AD48,"×")&lt;&gt;0,"×",IF(COUNTIF(空き状況確認テーブル!AA48:AD48,"△")&lt;&gt;0,"△",IF(COUNTIF(空き状況確認テーブル!AA48:AD48,"△")&lt;&gt;0,"△","〇")))</f>
        <v>〇</v>
      </c>
      <c r="AB42" s="221"/>
      <c r="AC42" s="221"/>
      <c r="AD42" s="221"/>
      <c r="AE42" s="221" t="str">
        <f ca="1">IF(COUNTIF(空き状況確認テーブル!AE48:AH48,"×")&lt;&gt;0,"×",IF(COUNTIF(空き状況確認テーブル!AE48:AH48,"△")&lt;&gt;0,"△",IF(COUNTIF(空き状況確認テーブル!AE48:AH48,"△")&lt;&gt;0,"△","〇")))</f>
        <v>△</v>
      </c>
      <c r="AF42" s="221"/>
      <c r="AG42" s="221"/>
      <c r="AH42" s="221"/>
      <c r="AI42" s="217" t="str">
        <f ca="1">IF(COUNTIF(空き状況確認テーブル!AI48:AK48,"×")&lt;&gt;0,"×",IF(COUNTIF(空き状況確認テーブル!AI48:AK48,"△")&lt;&gt;0,"△",IF(COUNTIF(空き状況確認テーブル!AI48:AK48,"△")&lt;&gt;0,"△","〇")))</f>
        <v>△</v>
      </c>
      <c r="AJ42" s="218"/>
      <c r="AK42" s="220"/>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1" t="str">
        <f ca="1">IF(COUNTIF(空き状況確認テーブル!AU48:AX48,"×")&lt;&gt;0,"×",IF(COUNTIF(空き状況確認テーブル!AU48:AX48,"△")&lt;&gt;0,"△",IF(COUNTIF(空き状況確認テーブル!AU48:AX48,"△")&lt;&gt;0,"△","〇")))</f>
        <v>〇</v>
      </c>
      <c r="AV42" s="221"/>
      <c r="AW42" s="221"/>
      <c r="AX42" s="221"/>
      <c r="AY42" s="221" t="str">
        <f ca="1">IF(COUNTIF(空き状況確認テーブル!AY48:BB48,"×")&lt;&gt;0,"×",IF(COUNTIF(空き状況確認テーブル!AY48:BB48,"△")&lt;&gt;0,"△",IF(COUNTIF(空き状況確認テーブル!AY48:BB48,"△")&lt;&gt;0,"△","〇")))</f>
        <v>〇</v>
      </c>
      <c r="AZ42" s="221"/>
      <c r="BA42" s="221"/>
      <c r="BB42" s="221"/>
      <c r="BC42" s="221" t="str">
        <f ca="1">IF(COUNTIF(空き状況確認テーブル!BC48:BF48,"×")&lt;&gt;0,"×",IF(COUNTIF(空き状況確認テーブル!BC48:BF48,"△")&lt;&gt;0,"△",IF(COUNTIF(空き状況確認テーブル!BC48:BF48,"△")&lt;&gt;0,"△","〇")))</f>
        <v>△</v>
      </c>
      <c r="BD42" s="221"/>
      <c r="BE42" s="221"/>
      <c r="BF42" s="221"/>
      <c r="BG42" s="217" t="str">
        <f ca="1">IF(COUNTIF(空き状況確認テーブル!BG48:BI48,"×")&lt;&gt;0,"×",IF(COUNTIF(空き状況確認テーブル!BG48:BI48,"△")&lt;&gt;0,"△",IF(COUNTIF(空き状況確認テーブル!BG48:BI48,"△")&lt;&gt;0,"△","〇")))</f>
        <v>△</v>
      </c>
      <c r="BH42" s="218"/>
      <c r="BI42" s="220"/>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1" t="str">
        <f ca="1">IF(COUNTIF(空き状況確認テーブル!BS48:BV48,"×")&lt;&gt;0,"×",IF(COUNTIF(空き状況確認テーブル!BS48:BV48,"△")&lt;&gt;0,"△",IF(COUNTIF(空き状況確認テーブル!BS48:BV48,"△")&lt;&gt;0,"△","〇")))</f>
        <v>〇</v>
      </c>
      <c r="BT42" s="221"/>
      <c r="BU42" s="221"/>
      <c r="BV42" s="221"/>
      <c r="BW42" s="221" t="str">
        <f ca="1">IF(COUNTIF(空き状況確認テーブル!BW48:BZ48,"×")&lt;&gt;0,"×",IF(COUNTIF(空き状況確認テーブル!BW48:BZ48,"△")&lt;&gt;0,"△",IF(COUNTIF(空き状況確認テーブル!BW48:BZ48,"△")&lt;&gt;0,"△","〇")))</f>
        <v>〇</v>
      </c>
      <c r="BX42" s="221"/>
      <c r="BY42" s="221"/>
      <c r="BZ42" s="221"/>
      <c r="CA42" s="221" t="str">
        <f ca="1">IF(COUNTIF(空き状況確認テーブル!CA48:CD48,"×")&lt;&gt;0,"×",IF(COUNTIF(空き状況確認テーブル!CA48:CD48,"△")&lt;&gt;0,"△",IF(COUNTIF(空き状況確認テーブル!CA48:CD48,"△")&lt;&gt;0,"△","〇")))</f>
        <v>△</v>
      </c>
      <c r="CB42" s="221"/>
      <c r="CC42" s="221"/>
      <c r="CD42" s="221"/>
      <c r="CE42" s="217" t="str">
        <f ca="1">IF(COUNTIF(空き状況確認テーブル!CE48:CG48,"×")&lt;&gt;0,"×",IF(COUNTIF(空き状況確認テーブル!CE48:CG48,"△")&lt;&gt;0,"△",IF(COUNTIF(空き状況確認テーブル!CE48:CG48,"△")&lt;&gt;0,"△","〇")))</f>
        <v>△</v>
      </c>
      <c r="CF42" s="218"/>
      <c r="CG42" s="220"/>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1" t="str">
        <f ca="1">IF(COUNTIF(空き状況確認テーブル!CQ48:CT48,"×")&lt;&gt;0,"×",IF(COUNTIF(空き状況確認テーブル!CQ48:CT48,"△")&lt;&gt;0,"△",IF(COUNTIF(空き状況確認テーブル!CQ48:CT48,"△")&lt;&gt;0,"△","〇")))</f>
        <v>〇</v>
      </c>
      <c r="CR42" s="221"/>
      <c r="CS42" s="221"/>
      <c r="CT42" s="221"/>
      <c r="CU42" s="221" t="str">
        <f ca="1">IF(COUNTIF(空き状況確認テーブル!CU48:CX48,"×")&lt;&gt;0,"×",IF(COUNTIF(空き状況確認テーブル!CU48:CX48,"△")&lt;&gt;0,"△",IF(COUNTIF(空き状況確認テーブル!CU48:CX48,"△")&lt;&gt;0,"△","〇")))</f>
        <v>〇</v>
      </c>
      <c r="CV42" s="221"/>
      <c r="CW42" s="221"/>
      <c r="CX42" s="221"/>
      <c r="CY42" s="221" t="str">
        <f ca="1">IF(COUNTIF(空き状況確認テーブル!CY48:DB48,"×")&lt;&gt;0,"×",IF(COUNTIF(空き状況確認テーブル!CY48:DB48,"△")&lt;&gt;0,"△",IF(COUNTIF(空き状況確認テーブル!CY48:DB48,"△")&lt;&gt;0,"△","〇")))</f>
        <v>△</v>
      </c>
      <c r="CZ42" s="221"/>
      <c r="DA42" s="221"/>
      <c r="DB42" s="221"/>
      <c r="DC42" s="217" t="str">
        <f ca="1">IF(COUNTIF(空き状況確認テーブル!DC48:DE48,"×")&lt;&gt;0,"×",IF(COUNTIF(空き状況確認テーブル!DC48:DE48,"△")&lt;&gt;0,"△",IF(COUNTIF(空き状況確認テーブル!DC48:DE48,"△")&lt;&gt;0,"△","〇")))</f>
        <v>△</v>
      </c>
      <c r="DD42" s="218"/>
      <c r="DE42" s="220"/>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1" t="str">
        <f ca="1">IF(COUNTIF(空き状況確認テーブル!DO48:DR48,"×")&lt;&gt;0,"×",IF(COUNTIF(空き状況確認テーブル!DO48:DR48,"△")&lt;&gt;0,"△",IF(COUNTIF(空き状況確認テーブル!DO48:DR48,"△")&lt;&gt;0,"△","〇")))</f>
        <v>〇</v>
      </c>
      <c r="DP42" s="221"/>
      <c r="DQ42" s="221"/>
      <c r="DR42" s="221"/>
      <c r="DS42" s="221" t="str">
        <f ca="1">IF(COUNTIF(空き状況確認テーブル!DS48:DV48,"×")&lt;&gt;0,"×",IF(COUNTIF(空き状況確認テーブル!DS48:DV48,"△")&lt;&gt;0,"△",IF(COUNTIF(空き状況確認テーブル!DS48:DV48,"△")&lt;&gt;0,"△","〇")))</f>
        <v>〇</v>
      </c>
      <c r="DT42" s="221"/>
      <c r="DU42" s="221"/>
      <c r="DV42" s="221"/>
      <c r="DW42" s="221" t="str">
        <f ca="1">IF(COUNTIF(空き状況確認テーブル!DW48:DZ48,"×")&lt;&gt;0,"×",IF(COUNTIF(空き状況確認テーブル!DW48:DZ48,"△")&lt;&gt;0,"△",IF(COUNTIF(空き状況確認テーブル!DW48:DZ48,"△")&lt;&gt;0,"△","〇")))</f>
        <v>△</v>
      </c>
      <c r="DX42" s="221"/>
      <c r="DY42" s="221"/>
      <c r="DZ42" s="221"/>
      <c r="EA42" s="217" t="str">
        <f ca="1">IF(COUNTIF(空き状況確認テーブル!EA48:EC48,"×")&lt;&gt;0,"×",IF(COUNTIF(空き状況確認テーブル!EA48:EC48,"△")&lt;&gt;0,"△",IF(COUNTIF(空き状況確認テーブル!EA48:EC48,"△")&lt;&gt;0,"△","〇")))</f>
        <v>△</v>
      </c>
      <c r="EB42" s="218"/>
      <c r="EC42" s="220"/>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1" t="str">
        <f ca="1">IF(COUNTIF(空き状況確認テーブル!EM48:EP48,"×")&lt;&gt;0,"×",IF(COUNTIF(空き状況確認テーブル!EM48:EP48,"△")&lt;&gt;0,"△",IF(COUNTIF(空き状況確認テーブル!EM48:EP48,"△")&lt;&gt;0,"△","〇")))</f>
        <v>×</v>
      </c>
      <c r="EN42" s="221"/>
      <c r="EO42" s="221"/>
      <c r="EP42" s="221"/>
      <c r="EQ42" s="221" t="str">
        <f ca="1">IF(COUNTIF(空き状況確認テーブル!EQ48:ET48,"×")&lt;&gt;0,"×",IF(COUNTIF(空き状況確認テーブル!EQ48:ET48,"△")&lt;&gt;0,"△",IF(COUNTIF(空き状況確認テーブル!EQ48:ET48,"△")&lt;&gt;0,"△","〇")))</f>
        <v>×</v>
      </c>
      <c r="ER42" s="221"/>
      <c r="ES42" s="221"/>
      <c r="ET42" s="221"/>
      <c r="EU42" s="221" t="str">
        <f ca="1">IF(COUNTIF(空き状況確認テーブル!EU48:EX48,"×")&lt;&gt;0,"×",IF(COUNTIF(空き状況確認テーブル!EU48:EX48,"△")&lt;&gt;0,"△",IF(COUNTIF(空き状況確認テーブル!EU48:EX48,"△")&lt;&gt;0,"△","〇")))</f>
        <v>×</v>
      </c>
      <c r="EV42" s="221"/>
      <c r="EW42" s="221"/>
      <c r="EX42" s="221"/>
      <c r="EY42" s="217" t="str">
        <f ca="1">IF(COUNTIF(空き状況確認テーブル!EY48:FA48,"×")&lt;&gt;0,"×",IF(COUNTIF(空き状況確認テーブル!EY48:FA48,"△")&lt;&gt;0,"△",IF(COUNTIF(空き状況確認テーブル!EY48:FA48,"△")&lt;&gt;0,"△","〇")))</f>
        <v>×</v>
      </c>
      <c r="EZ42" s="218"/>
      <c r="FA42" s="220"/>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1" t="str">
        <f ca="1">IF(COUNTIF(空き状況確認テーブル!FK48:FN48,"×")&lt;&gt;0,"×",IF(COUNTIF(空き状況確認テーブル!FK48:FN48,"△")&lt;&gt;0,"△",IF(COUNTIF(空き状況確認テーブル!FK48:FN48,"△")&lt;&gt;0,"△","〇")))</f>
        <v>×</v>
      </c>
      <c r="FL42" s="221"/>
      <c r="FM42" s="221"/>
      <c r="FN42" s="221"/>
      <c r="FO42" s="221" t="str">
        <f ca="1">IF(COUNTIF(空き状況確認テーブル!FO48:FR48,"×")&lt;&gt;0,"×",IF(COUNTIF(空き状況確認テーブル!FO48:FR48,"△")&lt;&gt;0,"△",IF(COUNTIF(空き状況確認テーブル!FO48:FR48,"△")&lt;&gt;0,"△","〇")))</f>
        <v>×</v>
      </c>
      <c r="FP42" s="221"/>
      <c r="FQ42" s="221"/>
      <c r="FR42" s="221"/>
      <c r="FS42" s="221" t="str">
        <f ca="1">IF(COUNTIF(空き状況確認テーブル!FS48:FV48,"×")&lt;&gt;0,"×",IF(COUNTIF(空き状況確認テーブル!FS48:FV48,"△")&lt;&gt;0,"△",IF(COUNTIF(空き状況確認テーブル!FS48:FV48,"△")&lt;&gt;0,"△","〇")))</f>
        <v>×</v>
      </c>
      <c r="FT42" s="221"/>
      <c r="FU42" s="221"/>
      <c r="FV42" s="221"/>
      <c r="FW42" s="217" t="str">
        <f ca="1">IF(COUNTIF(空き状況確認テーブル!FW48:FY48,"×")&lt;&gt;0,"×",IF(COUNTIF(空き状況確認テーブル!FW48:FY48,"△")&lt;&gt;0,"△",IF(COUNTIF(空き状況確認テーブル!FW48:FY48,"△")&lt;&gt;0,"△","〇")))</f>
        <v>×</v>
      </c>
      <c r="FX42" s="218"/>
      <c r="FY42" s="220"/>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1" t="str">
        <f ca="1">IF(COUNTIF(空き状況確認テーブル!W49:Z49,"×")&lt;&gt;0,"×",IF(COUNTIF(空き状況確認テーブル!W49:Z49,"△")&lt;&gt;0,"△",IF(COUNTIF(空き状況確認テーブル!W49:Z49,"△")&lt;&gt;0,"△","〇")))</f>
        <v>〇</v>
      </c>
      <c r="X43" s="221"/>
      <c r="Y43" s="221"/>
      <c r="Z43" s="221"/>
      <c r="AA43" s="221" t="str">
        <f ca="1">IF(COUNTIF(空き状況確認テーブル!AA49:AD49,"×")&lt;&gt;0,"×",IF(COUNTIF(空き状況確認テーブル!AA49:AD49,"△")&lt;&gt;0,"△",IF(COUNTIF(空き状況確認テーブル!AA49:AD49,"△")&lt;&gt;0,"△","〇")))</f>
        <v>〇</v>
      </c>
      <c r="AB43" s="221"/>
      <c r="AC43" s="221"/>
      <c r="AD43" s="221"/>
      <c r="AE43" s="221" t="str">
        <f ca="1">IF(COUNTIF(空き状況確認テーブル!AE49:AH49,"×")&lt;&gt;0,"×",IF(COUNTIF(空き状況確認テーブル!AE49:AH49,"△")&lt;&gt;0,"△",IF(COUNTIF(空き状況確認テーブル!AE49:AH49,"△")&lt;&gt;0,"△","〇")))</f>
        <v>△</v>
      </c>
      <c r="AF43" s="221"/>
      <c r="AG43" s="221"/>
      <c r="AH43" s="221"/>
      <c r="AI43" s="217" t="str">
        <f ca="1">IF(COUNTIF(空き状況確認テーブル!AI49:AK49,"×")&lt;&gt;0,"×",IF(COUNTIF(空き状況確認テーブル!AI49:AK49,"△")&lt;&gt;0,"△",IF(COUNTIF(空き状況確認テーブル!AI49:AK49,"△")&lt;&gt;0,"△","〇")))</f>
        <v>△</v>
      </c>
      <c r="AJ43" s="218"/>
      <c r="AK43" s="220"/>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1" t="str">
        <f ca="1">IF(COUNTIF(空き状況確認テーブル!AU49:AX49,"×")&lt;&gt;0,"×",IF(COUNTIF(空き状況確認テーブル!AU49:AX49,"△")&lt;&gt;0,"△",IF(COUNTIF(空き状況確認テーブル!AU49:AX49,"△")&lt;&gt;0,"△","〇")))</f>
        <v>〇</v>
      </c>
      <c r="AV43" s="221"/>
      <c r="AW43" s="221"/>
      <c r="AX43" s="221"/>
      <c r="AY43" s="221" t="str">
        <f ca="1">IF(COUNTIF(空き状況確認テーブル!AY49:BB49,"×")&lt;&gt;0,"×",IF(COUNTIF(空き状況確認テーブル!AY49:BB49,"△")&lt;&gt;0,"△",IF(COUNTIF(空き状況確認テーブル!AY49:BB49,"△")&lt;&gt;0,"△","〇")))</f>
        <v>〇</v>
      </c>
      <c r="AZ43" s="221"/>
      <c r="BA43" s="221"/>
      <c r="BB43" s="221"/>
      <c r="BC43" s="221" t="str">
        <f ca="1">IF(COUNTIF(空き状況確認テーブル!BC49:BF49,"×")&lt;&gt;0,"×",IF(COUNTIF(空き状況確認テーブル!BC49:BF49,"△")&lt;&gt;0,"△",IF(COUNTIF(空き状況確認テーブル!BC49:BF49,"△")&lt;&gt;0,"△","〇")))</f>
        <v>△</v>
      </c>
      <c r="BD43" s="221"/>
      <c r="BE43" s="221"/>
      <c r="BF43" s="221"/>
      <c r="BG43" s="217" t="str">
        <f ca="1">IF(COUNTIF(空き状況確認テーブル!BG49:BI49,"×")&lt;&gt;0,"×",IF(COUNTIF(空き状況確認テーブル!BG49:BI49,"△")&lt;&gt;0,"△",IF(COUNTIF(空き状況確認テーブル!BG49:BI49,"△")&lt;&gt;0,"△","〇")))</f>
        <v>△</v>
      </c>
      <c r="BH43" s="218"/>
      <c r="BI43" s="220"/>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1" t="str">
        <f ca="1">IF(COUNTIF(空き状況確認テーブル!BS49:BV49,"×")&lt;&gt;0,"×",IF(COUNTIF(空き状況確認テーブル!BS49:BV49,"△")&lt;&gt;0,"△",IF(COUNTIF(空き状況確認テーブル!BS49:BV49,"△")&lt;&gt;0,"△","〇")))</f>
        <v>〇</v>
      </c>
      <c r="BT43" s="221"/>
      <c r="BU43" s="221"/>
      <c r="BV43" s="221"/>
      <c r="BW43" s="221" t="str">
        <f ca="1">IF(COUNTIF(空き状況確認テーブル!BW49:BZ49,"×")&lt;&gt;0,"×",IF(COUNTIF(空き状況確認テーブル!BW49:BZ49,"△")&lt;&gt;0,"△",IF(COUNTIF(空き状況確認テーブル!BW49:BZ49,"△")&lt;&gt;0,"△","〇")))</f>
        <v>〇</v>
      </c>
      <c r="BX43" s="221"/>
      <c r="BY43" s="221"/>
      <c r="BZ43" s="221"/>
      <c r="CA43" s="221" t="str">
        <f ca="1">IF(COUNTIF(空き状況確認テーブル!CA49:CD49,"×")&lt;&gt;0,"×",IF(COUNTIF(空き状況確認テーブル!CA49:CD49,"△")&lt;&gt;0,"△",IF(COUNTIF(空き状況確認テーブル!CA49:CD49,"△")&lt;&gt;0,"△","〇")))</f>
        <v>△</v>
      </c>
      <c r="CB43" s="221"/>
      <c r="CC43" s="221"/>
      <c r="CD43" s="221"/>
      <c r="CE43" s="217" t="str">
        <f ca="1">IF(COUNTIF(空き状況確認テーブル!CE49:CG49,"×")&lt;&gt;0,"×",IF(COUNTIF(空き状況確認テーブル!CE49:CG49,"△")&lt;&gt;0,"△",IF(COUNTIF(空き状況確認テーブル!CE49:CG49,"△")&lt;&gt;0,"△","〇")))</f>
        <v>△</v>
      </c>
      <c r="CF43" s="218"/>
      <c r="CG43" s="220"/>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1" t="str">
        <f ca="1">IF(COUNTIF(空き状況確認テーブル!CQ49:CT49,"×")&lt;&gt;0,"×",IF(COUNTIF(空き状況確認テーブル!CQ49:CT49,"△")&lt;&gt;0,"△",IF(COUNTIF(空き状況確認テーブル!CQ49:CT49,"△")&lt;&gt;0,"△","〇")))</f>
        <v>×</v>
      </c>
      <c r="CR43" s="221"/>
      <c r="CS43" s="221"/>
      <c r="CT43" s="221"/>
      <c r="CU43" s="221" t="str">
        <f ca="1">IF(COUNTIF(空き状況確認テーブル!CU49:CX49,"×")&lt;&gt;0,"×",IF(COUNTIF(空き状況確認テーブル!CU49:CX49,"△")&lt;&gt;0,"△",IF(COUNTIF(空き状況確認テーブル!CU49:CX49,"△")&lt;&gt;0,"△","〇")))</f>
        <v>×</v>
      </c>
      <c r="CV43" s="221"/>
      <c r="CW43" s="221"/>
      <c r="CX43" s="221"/>
      <c r="CY43" s="221" t="str">
        <f ca="1">IF(COUNTIF(空き状況確認テーブル!CY49:DB49,"×")&lt;&gt;0,"×",IF(COUNTIF(空き状況確認テーブル!CY49:DB49,"△")&lt;&gt;0,"△",IF(COUNTIF(空き状況確認テーブル!CY49:DB49,"△")&lt;&gt;0,"△","〇")))</f>
        <v>△</v>
      </c>
      <c r="CZ43" s="221"/>
      <c r="DA43" s="221"/>
      <c r="DB43" s="221"/>
      <c r="DC43" s="217" t="str">
        <f ca="1">IF(COUNTIF(空き状況確認テーブル!DC49:DE49,"×")&lt;&gt;0,"×",IF(COUNTIF(空き状況確認テーブル!DC49:DE49,"△")&lt;&gt;0,"△",IF(COUNTIF(空き状況確認テーブル!DC49:DE49,"△")&lt;&gt;0,"△","〇")))</f>
        <v>△</v>
      </c>
      <c r="DD43" s="218"/>
      <c r="DE43" s="220"/>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1" t="str">
        <f ca="1">IF(COUNTIF(空き状況確認テーブル!DO49:DR49,"×")&lt;&gt;0,"×",IF(COUNTIF(空き状況確認テーブル!DO49:DR49,"△")&lt;&gt;0,"△",IF(COUNTIF(空き状況確認テーブル!DO49:DR49,"△")&lt;&gt;0,"△","〇")))</f>
        <v>〇</v>
      </c>
      <c r="DP43" s="221"/>
      <c r="DQ43" s="221"/>
      <c r="DR43" s="221"/>
      <c r="DS43" s="221" t="str">
        <f ca="1">IF(COUNTIF(空き状況確認テーブル!DS49:DV49,"×")&lt;&gt;0,"×",IF(COUNTIF(空き状況確認テーブル!DS49:DV49,"△")&lt;&gt;0,"△",IF(COUNTIF(空き状況確認テーブル!DS49:DV49,"△")&lt;&gt;0,"△","〇")))</f>
        <v>〇</v>
      </c>
      <c r="DT43" s="221"/>
      <c r="DU43" s="221"/>
      <c r="DV43" s="221"/>
      <c r="DW43" s="221" t="str">
        <f ca="1">IF(COUNTIF(空き状況確認テーブル!DW49:DZ49,"×")&lt;&gt;0,"×",IF(COUNTIF(空き状況確認テーブル!DW49:DZ49,"△")&lt;&gt;0,"△",IF(COUNTIF(空き状況確認テーブル!DW49:DZ49,"△")&lt;&gt;0,"△","〇")))</f>
        <v>△</v>
      </c>
      <c r="DX43" s="221"/>
      <c r="DY43" s="221"/>
      <c r="DZ43" s="221"/>
      <c r="EA43" s="217" t="str">
        <f ca="1">IF(COUNTIF(空き状況確認テーブル!EA49:EC49,"×")&lt;&gt;0,"×",IF(COUNTIF(空き状況確認テーブル!EA49:EC49,"△")&lt;&gt;0,"△",IF(COUNTIF(空き状況確認テーブル!EA49:EC49,"△")&lt;&gt;0,"△","〇")))</f>
        <v>△</v>
      </c>
      <c r="EB43" s="218"/>
      <c r="EC43" s="220"/>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1" t="str">
        <f ca="1">IF(COUNTIF(空き状況確認テーブル!EM49:EP49,"×")&lt;&gt;0,"×",IF(COUNTIF(空き状況確認テーブル!EM49:EP49,"△")&lt;&gt;0,"△",IF(COUNTIF(空き状況確認テーブル!EM49:EP49,"△")&lt;&gt;0,"△","〇")))</f>
        <v>×</v>
      </c>
      <c r="EN43" s="221"/>
      <c r="EO43" s="221"/>
      <c r="EP43" s="221"/>
      <c r="EQ43" s="221" t="str">
        <f ca="1">IF(COUNTIF(空き状況確認テーブル!EQ49:ET49,"×")&lt;&gt;0,"×",IF(COUNTIF(空き状況確認テーブル!EQ49:ET49,"△")&lt;&gt;0,"△",IF(COUNTIF(空き状況確認テーブル!EQ49:ET49,"△")&lt;&gt;0,"△","〇")))</f>
        <v>×</v>
      </c>
      <c r="ER43" s="221"/>
      <c r="ES43" s="221"/>
      <c r="ET43" s="221"/>
      <c r="EU43" s="221" t="str">
        <f ca="1">IF(COUNTIF(空き状況確認テーブル!EU49:EX49,"×")&lt;&gt;0,"×",IF(COUNTIF(空き状況確認テーブル!EU49:EX49,"△")&lt;&gt;0,"△",IF(COUNTIF(空き状況確認テーブル!EU49:EX49,"△")&lt;&gt;0,"△","〇")))</f>
        <v>×</v>
      </c>
      <c r="EV43" s="221"/>
      <c r="EW43" s="221"/>
      <c r="EX43" s="221"/>
      <c r="EY43" s="217" t="str">
        <f ca="1">IF(COUNTIF(空き状況確認テーブル!EY49:FA49,"×")&lt;&gt;0,"×",IF(COUNTIF(空き状況確認テーブル!EY49:FA49,"△")&lt;&gt;0,"△",IF(COUNTIF(空き状況確認テーブル!EY49:FA49,"△")&lt;&gt;0,"△","〇")))</f>
        <v>×</v>
      </c>
      <c r="EZ43" s="218"/>
      <c r="FA43" s="220"/>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1" t="str">
        <f ca="1">IF(COUNTIF(空き状況確認テーブル!FK49:FN49,"×")&lt;&gt;0,"×",IF(COUNTIF(空き状況確認テーブル!FK49:FN49,"△")&lt;&gt;0,"△",IF(COUNTIF(空き状況確認テーブル!FK49:FN49,"△")&lt;&gt;0,"△","〇")))</f>
        <v>×</v>
      </c>
      <c r="FL43" s="221"/>
      <c r="FM43" s="221"/>
      <c r="FN43" s="221"/>
      <c r="FO43" s="221" t="str">
        <f ca="1">IF(COUNTIF(空き状況確認テーブル!FO49:FR49,"×")&lt;&gt;0,"×",IF(COUNTIF(空き状況確認テーブル!FO49:FR49,"△")&lt;&gt;0,"△",IF(COUNTIF(空き状況確認テーブル!FO49:FR49,"△")&lt;&gt;0,"△","〇")))</f>
        <v>×</v>
      </c>
      <c r="FP43" s="221"/>
      <c r="FQ43" s="221"/>
      <c r="FR43" s="221"/>
      <c r="FS43" s="221" t="str">
        <f ca="1">IF(COUNTIF(空き状況確認テーブル!FS49:FV49,"×")&lt;&gt;0,"×",IF(COUNTIF(空き状況確認テーブル!FS49:FV49,"△")&lt;&gt;0,"△",IF(COUNTIF(空き状況確認テーブル!FS49:FV49,"△")&lt;&gt;0,"△","〇")))</f>
        <v>×</v>
      </c>
      <c r="FT43" s="221"/>
      <c r="FU43" s="221"/>
      <c r="FV43" s="221"/>
      <c r="FW43" s="217" t="str">
        <f ca="1">IF(COUNTIF(空き状況確認テーブル!FW49:FY49,"×")&lt;&gt;0,"×",IF(COUNTIF(空き状況確認テーブル!FW49:FY49,"△")&lt;&gt;0,"△",IF(COUNTIF(空き状況確認テーブル!FW49:FY49,"△")&lt;&gt;0,"△","〇")))</f>
        <v>×</v>
      </c>
      <c r="FX43" s="218"/>
      <c r="FY43" s="220"/>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1" t="str">
        <f ca="1">IF(COUNTIF(空き状況確認テーブル!W50:Z50,"×")&lt;&gt;0,"×",IF(COUNTIF(空き状況確認テーブル!W50:Z50,"△")&lt;&gt;0,"△",IF(COUNTIF(空き状況確認テーブル!W50:Z50,"△")&lt;&gt;0,"△","〇")))</f>
        <v>〇</v>
      </c>
      <c r="X44" s="221"/>
      <c r="Y44" s="221"/>
      <c r="Z44" s="221"/>
      <c r="AA44" s="221" t="str">
        <f ca="1">IF(COUNTIF(空き状況確認テーブル!AA50:AD50,"×")&lt;&gt;0,"×",IF(COUNTIF(空き状況確認テーブル!AA50:AD50,"△")&lt;&gt;0,"△",IF(COUNTIF(空き状況確認テーブル!AA50:AD50,"△")&lt;&gt;0,"△","〇")))</f>
        <v>〇</v>
      </c>
      <c r="AB44" s="221"/>
      <c r="AC44" s="221"/>
      <c r="AD44" s="221"/>
      <c r="AE44" s="221" t="str">
        <f ca="1">IF(COUNTIF(空き状況確認テーブル!AE50:AH50,"×")&lt;&gt;0,"×",IF(COUNTIF(空き状況確認テーブル!AE50:AH50,"△")&lt;&gt;0,"△",IF(COUNTIF(空き状況確認テーブル!AE50:AH50,"△")&lt;&gt;0,"△","〇")))</f>
        <v>△</v>
      </c>
      <c r="AF44" s="221"/>
      <c r="AG44" s="221"/>
      <c r="AH44" s="221"/>
      <c r="AI44" s="217" t="str">
        <f ca="1">IF(COUNTIF(空き状況確認テーブル!AI50:AK50,"×")&lt;&gt;0,"×",IF(COUNTIF(空き状況確認テーブル!AI50:AK50,"△")&lt;&gt;0,"△",IF(COUNTIF(空き状況確認テーブル!AI50:AK50,"△")&lt;&gt;0,"△","〇")))</f>
        <v>△</v>
      </c>
      <c r="AJ44" s="218"/>
      <c r="AK44" s="220"/>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1" t="str">
        <f ca="1">IF(COUNTIF(空き状況確認テーブル!AU50:AX50,"×")&lt;&gt;0,"×",IF(COUNTIF(空き状況確認テーブル!AU50:AX50,"△")&lt;&gt;0,"△",IF(COUNTIF(空き状況確認テーブル!AU50:AX50,"△")&lt;&gt;0,"△","〇")))</f>
        <v>〇</v>
      </c>
      <c r="AV44" s="221"/>
      <c r="AW44" s="221"/>
      <c r="AX44" s="221"/>
      <c r="AY44" s="221" t="str">
        <f ca="1">IF(COUNTIF(空き状況確認テーブル!AY50:BB50,"×")&lt;&gt;0,"×",IF(COUNTIF(空き状況確認テーブル!AY50:BB50,"△")&lt;&gt;0,"△",IF(COUNTIF(空き状況確認テーブル!AY50:BB50,"△")&lt;&gt;0,"△","〇")))</f>
        <v>〇</v>
      </c>
      <c r="AZ44" s="221"/>
      <c r="BA44" s="221"/>
      <c r="BB44" s="221"/>
      <c r="BC44" s="221" t="str">
        <f ca="1">IF(COUNTIF(空き状況確認テーブル!BC50:BF50,"×")&lt;&gt;0,"×",IF(COUNTIF(空き状況確認テーブル!BC50:BF50,"△")&lt;&gt;0,"△",IF(COUNTIF(空き状況確認テーブル!BC50:BF50,"△")&lt;&gt;0,"△","〇")))</f>
        <v>△</v>
      </c>
      <c r="BD44" s="221"/>
      <c r="BE44" s="221"/>
      <c r="BF44" s="221"/>
      <c r="BG44" s="217" t="str">
        <f ca="1">IF(COUNTIF(空き状況確認テーブル!BG50:BI50,"×")&lt;&gt;0,"×",IF(COUNTIF(空き状況確認テーブル!BG50:BI50,"△")&lt;&gt;0,"△",IF(COUNTIF(空き状況確認テーブル!BG50:BI50,"△")&lt;&gt;0,"△","〇")))</f>
        <v>△</v>
      </c>
      <c r="BH44" s="218"/>
      <c r="BI44" s="220"/>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1" t="str">
        <f ca="1">IF(COUNTIF(空き状況確認テーブル!BS50:BV50,"×")&lt;&gt;0,"×",IF(COUNTIF(空き状況確認テーブル!BS50:BV50,"△")&lt;&gt;0,"△",IF(COUNTIF(空き状況確認テーブル!BS50:BV50,"△")&lt;&gt;0,"△","〇")))</f>
        <v>〇</v>
      </c>
      <c r="BT44" s="221"/>
      <c r="BU44" s="221"/>
      <c r="BV44" s="221"/>
      <c r="BW44" s="221" t="str">
        <f ca="1">IF(COUNTIF(空き状況確認テーブル!BW50:BZ50,"×")&lt;&gt;0,"×",IF(COUNTIF(空き状況確認テーブル!BW50:BZ50,"△")&lt;&gt;0,"△",IF(COUNTIF(空き状況確認テーブル!BW50:BZ50,"△")&lt;&gt;0,"△","〇")))</f>
        <v>〇</v>
      </c>
      <c r="BX44" s="221"/>
      <c r="BY44" s="221"/>
      <c r="BZ44" s="221"/>
      <c r="CA44" s="221" t="str">
        <f ca="1">IF(COUNTIF(空き状況確認テーブル!CA50:CD50,"×")&lt;&gt;0,"×",IF(COUNTIF(空き状況確認テーブル!CA50:CD50,"△")&lt;&gt;0,"△",IF(COUNTIF(空き状況確認テーブル!CA50:CD50,"△")&lt;&gt;0,"△","〇")))</f>
        <v>△</v>
      </c>
      <c r="CB44" s="221"/>
      <c r="CC44" s="221"/>
      <c r="CD44" s="221"/>
      <c r="CE44" s="217" t="str">
        <f ca="1">IF(COUNTIF(空き状況確認テーブル!CE50:CG50,"×")&lt;&gt;0,"×",IF(COUNTIF(空き状況確認テーブル!CE50:CG50,"△")&lt;&gt;0,"△",IF(COUNTIF(空き状況確認テーブル!CE50:CG50,"△")&lt;&gt;0,"△","〇")))</f>
        <v>△</v>
      </c>
      <c r="CF44" s="218"/>
      <c r="CG44" s="220"/>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1" t="str">
        <f ca="1">IF(COUNTIF(空き状況確認テーブル!CQ50:CT50,"×")&lt;&gt;0,"×",IF(COUNTIF(空き状況確認テーブル!CQ50:CT50,"△")&lt;&gt;0,"△",IF(COUNTIF(空き状況確認テーブル!CQ50:CT50,"△")&lt;&gt;0,"△","〇")))</f>
        <v>×</v>
      </c>
      <c r="CR44" s="221"/>
      <c r="CS44" s="221"/>
      <c r="CT44" s="221"/>
      <c r="CU44" s="221" t="str">
        <f ca="1">IF(COUNTIF(空き状況確認テーブル!CU50:CX50,"×")&lt;&gt;0,"×",IF(COUNTIF(空き状況確認テーブル!CU50:CX50,"△")&lt;&gt;0,"△",IF(COUNTIF(空き状況確認テーブル!CU50:CX50,"△")&lt;&gt;0,"△","〇")))</f>
        <v>×</v>
      </c>
      <c r="CV44" s="221"/>
      <c r="CW44" s="221"/>
      <c r="CX44" s="221"/>
      <c r="CY44" s="221" t="str">
        <f ca="1">IF(COUNTIF(空き状況確認テーブル!CY50:DB50,"×")&lt;&gt;0,"×",IF(COUNTIF(空き状況確認テーブル!CY50:DB50,"△")&lt;&gt;0,"△",IF(COUNTIF(空き状況確認テーブル!CY50:DB50,"△")&lt;&gt;0,"△","〇")))</f>
        <v>△</v>
      </c>
      <c r="CZ44" s="221"/>
      <c r="DA44" s="221"/>
      <c r="DB44" s="221"/>
      <c r="DC44" s="217" t="str">
        <f ca="1">IF(COUNTIF(空き状況確認テーブル!DC50:DE50,"×")&lt;&gt;0,"×",IF(COUNTIF(空き状況確認テーブル!DC50:DE50,"△")&lt;&gt;0,"△",IF(COUNTIF(空き状況確認テーブル!DC50:DE50,"△")&lt;&gt;0,"△","〇")))</f>
        <v>△</v>
      </c>
      <c r="DD44" s="218"/>
      <c r="DE44" s="220"/>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1" t="str">
        <f ca="1">IF(COUNTIF(空き状況確認テーブル!DO50:DR50,"×")&lt;&gt;0,"×",IF(COUNTIF(空き状況確認テーブル!DO50:DR50,"△")&lt;&gt;0,"△",IF(COUNTIF(空き状況確認テーブル!DO50:DR50,"△")&lt;&gt;0,"△","〇")))</f>
        <v>〇</v>
      </c>
      <c r="DP44" s="221"/>
      <c r="DQ44" s="221"/>
      <c r="DR44" s="221"/>
      <c r="DS44" s="221" t="str">
        <f ca="1">IF(COUNTIF(空き状況確認テーブル!DS50:DV50,"×")&lt;&gt;0,"×",IF(COUNTIF(空き状況確認テーブル!DS50:DV50,"△")&lt;&gt;0,"△",IF(COUNTIF(空き状況確認テーブル!DS50:DV50,"△")&lt;&gt;0,"△","〇")))</f>
        <v>〇</v>
      </c>
      <c r="DT44" s="221"/>
      <c r="DU44" s="221"/>
      <c r="DV44" s="221"/>
      <c r="DW44" s="221" t="str">
        <f ca="1">IF(COUNTIF(空き状況確認テーブル!DW50:DZ50,"×")&lt;&gt;0,"×",IF(COUNTIF(空き状況確認テーブル!DW50:DZ50,"△")&lt;&gt;0,"△",IF(COUNTIF(空き状況確認テーブル!DW50:DZ50,"△")&lt;&gt;0,"△","〇")))</f>
        <v>△</v>
      </c>
      <c r="DX44" s="221"/>
      <c r="DY44" s="221"/>
      <c r="DZ44" s="221"/>
      <c r="EA44" s="217" t="str">
        <f ca="1">IF(COUNTIF(空き状況確認テーブル!EA50:EC50,"×")&lt;&gt;0,"×",IF(COUNTIF(空き状況確認テーブル!EA50:EC50,"△")&lt;&gt;0,"△",IF(COUNTIF(空き状況確認テーブル!EA50:EC50,"△")&lt;&gt;0,"△","〇")))</f>
        <v>△</v>
      </c>
      <c r="EB44" s="218"/>
      <c r="EC44" s="220"/>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1" t="str">
        <f ca="1">IF(COUNTIF(空き状況確認テーブル!EM50:EP50,"×")&lt;&gt;0,"×",IF(COUNTIF(空き状況確認テーブル!EM50:EP50,"△")&lt;&gt;0,"△",IF(COUNTIF(空き状況確認テーブル!EM50:EP50,"△")&lt;&gt;0,"△","〇")))</f>
        <v>×</v>
      </c>
      <c r="EN44" s="221"/>
      <c r="EO44" s="221"/>
      <c r="EP44" s="221"/>
      <c r="EQ44" s="221" t="str">
        <f ca="1">IF(COUNTIF(空き状況確認テーブル!EQ50:ET50,"×")&lt;&gt;0,"×",IF(COUNTIF(空き状況確認テーブル!EQ50:ET50,"△")&lt;&gt;0,"△",IF(COUNTIF(空き状況確認テーブル!EQ50:ET50,"△")&lt;&gt;0,"△","〇")))</f>
        <v>×</v>
      </c>
      <c r="ER44" s="221"/>
      <c r="ES44" s="221"/>
      <c r="ET44" s="221"/>
      <c r="EU44" s="221" t="str">
        <f ca="1">IF(COUNTIF(空き状況確認テーブル!EU50:EX50,"×")&lt;&gt;0,"×",IF(COUNTIF(空き状況確認テーブル!EU50:EX50,"△")&lt;&gt;0,"△",IF(COUNTIF(空き状況確認テーブル!EU50:EX50,"△")&lt;&gt;0,"△","〇")))</f>
        <v>×</v>
      </c>
      <c r="EV44" s="221"/>
      <c r="EW44" s="221"/>
      <c r="EX44" s="221"/>
      <c r="EY44" s="217" t="str">
        <f ca="1">IF(COUNTIF(空き状況確認テーブル!EY50:FA50,"×")&lt;&gt;0,"×",IF(COUNTIF(空き状況確認テーブル!EY50:FA50,"△")&lt;&gt;0,"△",IF(COUNTIF(空き状況確認テーブル!EY50:FA50,"△")&lt;&gt;0,"△","〇")))</f>
        <v>×</v>
      </c>
      <c r="EZ44" s="218"/>
      <c r="FA44" s="220"/>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1" t="str">
        <f ca="1">IF(COUNTIF(空き状況確認テーブル!FK50:FN50,"×")&lt;&gt;0,"×",IF(COUNTIF(空き状況確認テーブル!FK50:FN50,"△")&lt;&gt;0,"△",IF(COUNTIF(空き状況確認テーブル!FK50:FN50,"△")&lt;&gt;0,"△","〇")))</f>
        <v>×</v>
      </c>
      <c r="FL44" s="221"/>
      <c r="FM44" s="221"/>
      <c r="FN44" s="221"/>
      <c r="FO44" s="221" t="str">
        <f ca="1">IF(COUNTIF(空き状況確認テーブル!FO50:FR50,"×")&lt;&gt;0,"×",IF(COUNTIF(空き状況確認テーブル!FO50:FR50,"△")&lt;&gt;0,"△",IF(COUNTIF(空き状況確認テーブル!FO50:FR50,"△")&lt;&gt;0,"△","〇")))</f>
        <v>×</v>
      </c>
      <c r="FP44" s="221"/>
      <c r="FQ44" s="221"/>
      <c r="FR44" s="221"/>
      <c r="FS44" s="221" t="str">
        <f ca="1">IF(COUNTIF(空き状況確認テーブル!FS50:FV50,"×")&lt;&gt;0,"×",IF(COUNTIF(空き状況確認テーブル!FS50:FV50,"△")&lt;&gt;0,"△",IF(COUNTIF(空き状況確認テーブル!FS50:FV50,"△")&lt;&gt;0,"△","〇")))</f>
        <v>×</v>
      </c>
      <c r="FT44" s="221"/>
      <c r="FU44" s="221"/>
      <c r="FV44" s="221"/>
      <c r="FW44" s="217" t="str">
        <f ca="1">IF(COUNTIF(空き状況確認テーブル!FW50:FY50,"×")&lt;&gt;0,"×",IF(COUNTIF(空き状況確認テーブル!FW50:FY50,"△")&lt;&gt;0,"△",IF(COUNTIF(空き状況確認テーブル!FW50:FY50,"△")&lt;&gt;0,"△","〇")))</f>
        <v>×</v>
      </c>
      <c r="FX44" s="218"/>
      <c r="FY44" s="220"/>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1" t="str">
        <f ca="1">IF(COUNTIF(空き状況確認テーブル!W51:Z51,"×")&lt;&gt;0,"×",IF(COUNTIF(空き状況確認テーブル!W51:Z51,"△")&lt;&gt;0,"△",IF(COUNTIF(空き状況確認テーブル!W51:Z51,"△")&lt;&gt;0,"△","〇")))</f>
        <v>〇</v>
      </c>
      <c r="X45" s="221"/>
      <c r="Y45" s="221"/>
      <c r="Z45" s="221"/>
      <c r="AA45" s="221" t="str">
        <f ca="1">IF(COUNTIF(空き状況確認テーブル!AA51:AD51,"×")&lt;&gt;0,"×",IF(COUNTIF(空き状況確認テーブル!AA51:AD51,"△")&lt;&gt;0,"△",IF(COUNTIF(空き状況確認テーブル!AA51:AD51,"△")&lt;&gt;0,"△","〇")))</f>
        <v>〇</v>
      </c>
      <c r="AB45" s="221"/>
      <c r="AC45" s="221"/>
      <c r="AD45" s="221"/>
      <c r="AE45" s="221" t="str">
        <f ca="1">IF(COUNTIF(空き状況確認テーブル!AE51:AH51,"×")&lt;&gt;0,"×",IF(COUNTIF(空き状況確認テーブル!AE51:AH51,"△")&lt;&gt;0,"△",IF(COUNTIF(空き状況確認テーブル!AE51:AH51,"△")&lt;&gt;0,"△","〇")))</f>
        <v>△</v>
      </c>
      <c r="AF45" s="221"/>
      <c r="AG45" s="221"/>
      <c r="AH45" s="221"/>
      <c r="AI45" s="217" t="str">
        <f ca="1">IF(COUNTIF(空き状況確認テーブル!AI51:AK51,"×")&lt;&gt;0,"×",IF(COUNTIF(空き状況確認テーブル!AI51:AK51,"△")&lt;&gt;0,"△",IF(COUNTIF(空き状況確認テーブル!AI51:AK51,"△")&lt;&gt;0,"△","〇")))</f>
        <v>△</v>
      </c>
      <c r="AJ45" s="218"/>
      <c r="AK45" s="220"/>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1" t="str">
        <f ca="1">IF(COUNTIF(空き状況確認テーブル!AU51:AX51,"×")&lt;&gt;0,"×",IF(COUNTIF(空き状況確認テーブル!AU51:AX51,"△")&lt;&gt;0,"△",IF(COUNTIF(空き状況確認テーブル!AU51:AX51,"△")&lt;&gt;0,"△","〇")))</f>
        <v>〇</v>
      </c>
      <c r="AV45" s="221"/>
      <c r="AW45" s="221"/>
      <c r="AX45" s="221"/>
      <c r="AY45" s="221" t="str">
        <f ca="1">IF(COUNTIF(空き状況確認テーブル!AY51:BB51,"×")&lt;&gt;0,"×",IF(COUNTIF(空き状況確認テーブル!AY51:BB51,"△")&lt;&gt;0,"△",IF(COUNTIF(空き状況確認テーブル!AY51:BB51,"△")&lt;&gt;0,"△","〇")))</f>
        <v>〇</v>
      </c>
      <c r="AZ45" s="221"/>
      <c r="BA45" s="221"/>
      <c r="BB45" s="221"/>
      <c r="BC45" s="221" t="str">
        <f ca="1">IF(COUNTIF(空き状況確認テーブル!BC51:BF51,"×")&lt;&gt;0,"×",IF(COUNTIF(空き状況確認テーブル!BC51:BF51,"△")&lt;&gt;0,"△",IF(COUNTIF(空き状況確認テーブル!BC51:BF51,"△")&lt;&gt;0,"△","〇")))</f>
        <v>△</v>
      </c>
      <c r="BD45" s="221"/>
      <c r="BE45" s="221"/>
      <c r="BF45" s="221"/>
      <c r="BG45" s="217" t="str">
        <f ca="1">IF(COUNTIF(空き状況確認テーブル!BG51:BI51,"×")&lt;&gt;0,"×",IF(COUNTIF(空き状況確認テーブル!BG51:BI51,"△")&lt;&gt;0,"△",IF(COUNTIF(空き状況確認テーブル!BG51:BI51,"△")&lt;&gt;0,"△","〇")))</f>
        <v>△</v>
      </c>
      <c r="BH45" s="218"/>
      <c r="BI45" s="220"/>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1" t="str">
        <f ca="1">IF(COUNTIF(空き状況確認テーブル!BS51:BV51,"×")&lt;&gt;0,"×",IF(COUNTIF(空き状況確認テーブル!BS51:BV51,"△")&lt;&gt;0,"△",IF(COUNTIF(空き状況確認テーブル!BS51:BV51,"△")&lt;&gt;0,"△","〇")))</f>
        <v>〇</v>
      </c>
      <c r="BT45" s="221"/>
      <c r="BU45" s="221"/>
      <c r="BV45" s="221"/>
      <c r="BW45" s="221" t="str">
        <f ca="1">IF(COUNTIF(空き状況確認テーブル!BW51:BZ51,"×")&lt;&gt;0,"×",IF(COUNTIF(空き状況確認テーブル!BW51:BZ51,"△")&lt;&gt;0,"△",IF(COUNTIF(空き状況確認テーブル!BW51:BZ51,"△")&lt;&gt;0,"△","〇")))</f>
        <v>〇</v>
      </c>
      <c r="BX45" s="221"/>
      <c r="BY45" s="221"/>
      <c r="BZ45" s="221"/>
      <c r="CA45" s="221" t="str">
        <f ca="1">IF(COUNTIF(空き状況確認テーブル!CA51:CD51,"×")&lt;&gt;0,"×",IF(COUNTIF(空き状況確認テーブル!CA51:CD51,"△")&lt;&gt;0,"△",IF(COUNTIF(空き状況確認テーブル!CA51:CD51,"△")&lt;&gt;0,"△","〇")))</f>
        <v>△</v>
      </c>
      <c r="CB45" s="221"/>
      <c r="CC45" s="221"/>
      <c r="CD45" s="221"/>
      <c r="CE45" s="217" t="str">
        <f ca="1">IF(COUNTIF(空き状況確認テーブル!CE51:CG51,"×")&lt;&gt;0,"×",IF(COUNTIF(空き状況確認テーブル!CE51:CG51,"△")&lt;&gt;0,"△",IF(COUNTIF(空き状況確認テーブル!CE51:CG51,"△")&lt;&gt;0,"△","〇")))</f>
        <v>△</v>
      </c>
      <c r="CF45" s="218"/>
      <c r="CG45" s="220"/>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1" t="str">
        <f ca="1">IF(COUNTIF(空き状況確認テーブル!CQ51:CT51,"×")&lt;&gt;0,"×",IF(COUNTIF(空き状況確認テーブル!CQ51:CT51,"△")&lt;&gt;0,"△",IF(COUNTIF(空き状況確認テーブル!CQ51:CT51,"△")&lt;&gt;0,"△","〇")))</f>
        <v>△</v>
      </c>
      <c r="CR45" s="221"/>
      <c r="CS45" s="221"/>
      <c r="CT45" s="221"/>
      <c r="CU45" s="221" t="str">
        <f ca="1">IF(COUNTIF(空き状況確認テーブル!CU51:CX51,"×")&lt;&gt;0,"×",IF(COUNTIF(空き状況確認テーブル!CU51:CX51,"△")&lt;&gt;0,"△",IF(COUNTIF(空き状況確認テーブル!CU51:CX51,"△")&lt;&gt;0,"△","〇")))</f>
        <v>△</v>
      </c>
      <c r="CV45" s="221"/>
      <c r="CW45" s="221"/>
      <c r="CX45" s="221"/>
      <c r="CY45" s="221" t="str">
        <f ca="1">IF(COUNTIF(空き状況確認テーブル!CY51:DB51,"×")&lt;&gt;0,"×",IF(COUNTIF(空き状況確認テーブル!CY51:DB51,"△")&lt;&gt;0,"△",IF(COUNTIF(空き状況確認テーブル!CY51:DB51,"△")&lt;&gt;0,"△","〇")))</f>
        <v>△</v>
      </c>
      <c r="CZ45" s="221"/>
      <c r="DA45" s="221"/>
      <c r="DB45" s="221"/>
      <c r="DC45" s="217" t="str">
        <f ca="1">IF(COUNTIF(空き状況確認テーブル!DC51:DE51,"×")&lt;&gt;0,"×",IF(COUNTIF(空き状況確認テーブル!DC51:DE51,"△")&lt;&gt;0,"△",IF(COUNTIF(空き状況確認テーブル!DC51:DE51,"△")&lt;&gt;0,"△","〇")))</f>
        <v>△</v>
      </c>
      <c r="DD45" s="218"/>
      <c r="DE45" s="220"/>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1" t="str">
        <f ca="1">IF(COUNTIF(空き状況確認テーブル!DO51:DR51,"×")&lt;&gt;0,"×",IF(COUNTIF(空き状況確認テーブル!DO51:DR51,"△")&lt;&gt;0,"△",IF(COUNTIF(空き状況確認テーブル!DO51:DR51,"△")&lt;&gt;0,"△","〇")))</f>
        <v>〇</v>
      </c>
      <c r="DP45" s="221"/>
      <c r="DQ45" s="221"/>
      <c r="DR45" s="221"/>
      <c r="DS45" s="221" t="str">
        <f ca="1">IF(COUNTIF(空き状況確認テーブル!DS51:DV51,"×")&lt;&gt;0,"×",IF(COUNTIF(空き状況確認テーブル!DS51:DV51,"△")&lt;&gt;0,"△",IF(COUNTIF(空き状況確認テーブル!DS51:DV51,"△")&lt;&gt;0,"△","〇")))</f>
        <v>〇</v>
      </c>
      <c r="DT45" s="221"/>
      <c r="DU45" s="221"/>
      <c r="DV45" s="221"/>
      <c r="DW45" s="221" t="str">
        <f ca="1">IF(COUNTIF(空き状況確認テーブル!DW51:DZ51,"×")&lt;&gt;0,"×",IF(COUNTIF(空き状況確認テーブル!DW51:DZ51,"△")&lt;&gt;0,"△",IF(COUNTIF(空き状況確認テーブル!DW51:DZ51,"△")&lt;&gt;0,"△","〇")))</f>
        <v>△</v>
      </c>
      <c r="DX45" s="221"/>
      <c r="DY45" s="221"/>
      <c r="DZ45" s="221"/>
      <c r="EA45" s="217" t="str">
        <f ca="1">IF(COUNTIF(空き状況確認テーブル!EA51:EC51,"×")&lt;&gt;0,"×",IF(COUNTIF(空き状況確認テーブル!EA51:EC51,"△")&lt;&gt;0,"△",IF(COUNTIF(空き状況確認テーブル!EA51:EC51,"△")&lt;&gt;0,"△","〇")))</f>
        <v>△</v>
      </c>
      <c r="EB45" s="218"/>
      <c r="EC45" s="220"/>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1" t="str">
        <f ca="1">IF(COUNTIF(空き状況確認テーブル!EM51:EP51,"×")&lt;&gt;0,"×",IF(COUNTIF(空き状況確認テーブル!EM51:EP51,"△")&lt;&gt;0,"△",IF(COUNTIF(空き状況確認テーブル!EM51:EP51,"△")&lt;&gt;0,"△","〇")))</f>
        <v>×</v>
      </c>
      <c r="EN45" s="221"/>
      <c r="EO45" s="221"/>
      <c r="EP45" s="221"/>
      <c r="EQ45" s="221" t="str">
        <f ca="1">IF(COUNTIF(空き状況確認テーブル!EQ51:ET51,"×")&lt;&gt;0,"×",IF(COUNTIF(空き状況確認テーブル!EQ51:ET51,"△")&lt;&gt;0,"△",IF(COUNTIF(空き状況確認テーブル!EQ51:ET51,"△")&lt;&gt;0,"△","〇")))</f>
        <v>×</v>
      </c>
      <c r="ER45" s="221"/>
      <c r="ES45" s="221"/>
      <c r="ET45" s="221"/>
      <c r="EU45" s="221" t="str">
        <f ca="1">IF(COUNTIF(空き状況確認テーブル!EU51:EX51,"×")&lt;&gt;0,"×",IF(COUNTIF(空き状況確認テーブル!EU51:EX51,"△")&lt;&gt;0,"△",IF(COUNTIF(空き状況確認テーブル!EU51:EX51,"△")&lt;&gt;0,"△","〇")))</f>
        <v>×</v>
      </c>
      <c r="EV45" s="221"/>
      <c r="EW45" s="221"/>
      <c r="EX45" s="221"/>
      <c r="EY45" s="217" t="str">
        <f ca="1">IF(COUNTIF(空き状況確認テーブル!EY51:FA51,"×")&lt;&gt;0,"×",IF(COUNTIF(空き状況確認テーブル!EY51:FA51,"△")&lt;&gt;0,"△",IF(COUNTIF(空き状況確認テーブル!EY51:FA51,"△")&lt;&gt;0,"△","〇")))</f>
        <v>×</v>
      </c>
      <c r="EZ45" s="218"/>
      <c r="FA45" s="220"/>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1" t="str">
        <f ca="1">IF(COUNTIF(空き状況確認テーブル!FK51:FN51,"×")&lt;&gt;0,"×",IF(COUNTIF(空き状況確認テーブル!FK51:FN51,"△")&lt;&gt;0,"△",IF(COUNTIF(空き状況確認テーブル!FK51:FN51,"△")&lt;&gt;0,"△","〇")))</f>
        <v>×</v>
      </c>
      <c r="FL45" s="221"/>
      <c r="FM45" s="221"/>
      <c r="FN45" s="221"/>
      <c r="FO45" s="221" t="str">
        <f ca="1">IF(COUNTIF(空き状況確認テーブル!FO51:FR51,"×")&lt;&gt;0,"×",IF(COUNTIF(空き状況確認テーブル!FO51:FR51,"△")&lt;&gt;0,"△",IF(COUNTIF(空き状況確認テーブル!FO51:FR51,"△")&lt;&gt;0,"△","〇")))</f>
        <v>×</v>
      </c>
      <c r="FP45" s="221"/>
      <c r="FQ45" s="221"/>
      <c r="FR45" s="221"/>
      <c r="FS45" s="221" t="str">
        <f ca="1">IF(COUNTIF(空き状況確認テーブル!FS51:FV51,"×")&lt;&gt;0,"×",IF(COUNTIF(空き状況確認テーブル!FS51:FV51,"△")&lt;&gt;0,"△",IF(COUNTIF(空き状況確認テーブル!FS51:FV51,"△")&lt;&gt;0,"△","〇")))</f>
        <v>×</v>
      </c>
      <c r="FT45" s="221"/>
      <c r="FU45" s="221"/>
      <c r="FV45" s="221"/>
      <c r="FW45" s="217" t="str">
        <f ca="1">IF(COUNTIF(空き状況確認テーブル!FW51:FY51,"×")&lt;&gt;0,"×",IF(COUNTIF(空き状況確認テーブル!FW51:FY51,"△")&lt;&gt;0,"△",IF(COUNTIF(空き状況確認テーブル!FW51:FY51,"△")&lt;&gt;0,"△","〇")))</f>
        <v>×</v>
      </c>
      <c r="FX45" s="218"/>
      <c r="FY45" s="220"/>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1" t="str">
        <f ca="1">IF(COUNTIF(空き状況確認テーブル!W52:Z52,"×")&lt;&gt;0,"×",IF(COUNTIF(空き状況確認テーブル!W52:Z52,"△")&lt;&gt;0,"△",IF(COUNTIF(空き状況確認テーブル!W52:Z52,"△")&lt;&gt;0,"△","〇")))</f>
        <v>〇</v>
      </c>
      <c r="X46" s="221"/>
      <c r="Y46" s="221"/>
      <c r="Z46" s="221"/>
      <c r="AA46" s="221" t="str">
        <f ca="1">IF(COUNTIF(空き状況確認テーブル!AA52:AD52,"×")&lt;&gt;0,"×",IF(COUNTIF(空き状況確認テーブル!AA52:AD52,"△")&lt;&gt;0,"△",IF(COUNTIF(空き状況確認テーブル!AA52:AD52,"△")&lt;&gt;0,"△","〇")))</f>
        <v>〇</v>
      </c>
      <c r="AB46" s="221"/>
      <c r="AC46" s="221"/>
      <c r="AD46" s="221"/>
      <c r="AE46" s="221" t="str">
        <f ca="1">IF(COUNTIF(空き状況確認テーブル!AE52:AH52,"×")&lt;&gt;0,"×",IF(COUNTIF(空き状況確認テーブル!AE52:AH52,"△")&lt;&gt;0,"△",IF(COUNTIF(空き状況確認テーブル!AE52:AH52,"△")&lt;&gt;0,"△","〇")))</f>
        <v>△</v>
      </c>
      <c r="AF46" s="221"/>
      <c r="AG46" s="221"/>
      <c r="AH46" s="221"/>
      <c r="AI46" s="217" t="str">
        <f ca="1">IF(COUNTIF(空き状況確認テーブル!AI52:AK52,"×")&lt;&gt;0,"×",IF(COUNTIF(空き状況確認テーブル!AI52:AK52,"△")&lt;&gt;0,"△",IF(COUNTIF(空き状況確認テーブル!AI52:AK52,"△")&lt;&gt;0,"△","〇")))</f>
        <v>△</v>
      </c>
      <c r="AJ46" s="218"/>
      <c r="AK46" s="220"/>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1" t="str">
        <f ca="1">IF(COUNTIF(空き状況確認テーブル!AU52:AX52,"×")&lt;&gt;0,"×",IF(COUNTIF(空き状況確認テーブル!AU52:AX52,"△")&lt;&gt;0,"△",IF(COUNTIF(空き状況確認テーブル!AU52:AX52,"△")&lt;&gt;0,"△","〇")))</f>
        <v>〇</v>
      </c>
      <c r="AV46" s="221"/>
      <c r="AW46" s="221"/>
      <c r="AX46" s="221"/>
      <c r="AY46" s="221" t="str">
        <f ca="1">IF(COUNTIF(空き状況確認テーブル!AY52:BB52,"×")&lt;&gt;0,"×",IF(COUNTIF(空き状況確認テーブル!AY52:BB52,"△")&lt;&gt;0,"△",IF(COUNTIF(空き状況確認テーブル!AY52:BB52,"△")&lt;&gt;0,"△","〇")))</f>
        <v>〇</v>
      </c>
      <c r="AZ46" s="221"/>
      <c r="BA46" s="221"/>
      <c r="BB46" s="221"/>
      <c r="BC46" s="221" t="str">
        <f ca="1">IF(COUNTIF(空き状況確認テーブル!BC52:BF52,"×")&lt;&gt;0,"×",IF(COUNTIF(空き状況確認テーブル!BC52:BF52,"△")&lt;&gt;0,"△",IF(COUNTIF(空き状況確認テーブル!BC52:BF52,"△")&lt;&gt;0,"△","〇")))</f>
        <v>△</v>
      </c>
      <c r="BD46" s="221"/>
      <c r="BE46" s="221"/>
      <c r="BF46" s="221"/>
      <c r="BG46" s="217" t="str">
        <f ca="1">IF(COUNTIF(空き状況確認テーブル!BG52:BI52,"×")&lt;&gt;0,"×",IF(COUNTIF(空き状況確認テーブル!BG52:BI52,"△")&lt;&gt;0,"△",IF(COUNTIF(空き状況確認テーブル!BG52:BI52,"△")&lt;&gt;0,"△","〇")))</f>
        <v>△</v>
      </c>
      <c r="BH46" s="218"/>
      <c r="BI46" s="220"/>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1" t="str">
        <f ca="1">IF(COUNTIF(空き状況確認テーブル!BS52:BV52,"×")&lt;&gt;0,"×",IF(COUNTIF(空き状況確認テーブル!BS52:BV52,"△")&lt;&gt;0,"△",IF(COUNTIF(空き状況確認テーブル!BS52:BV52,"△")&lt;&gt;0,"△","〇")))</f>
        <v>〇</v>
      </c>
      <c r="BT46" s="221"/>
      <c r="BU46" s="221"/>
      <c r="BV46" s="221"/>
      <c r="BW46" s="221" t="str">
        <f ca="1">IF(COUNTIF(空き状況確認テーブル!BW52:BZ52,"×")&lt;&gt;0,"×",IF(COUNTIF(空き状況確認テーブル!BW52:BZ52,"△")&lt;&gt;0,"△",IF(COUNTIF(空き状況確認テーブル!BW52:BZ52,"△")&lt;&gt;0,"△","〇")))</f>
        <v>〇</v>
      </c>
      <c r="BX46" s="221"/>
      <c r="BY46" s="221"/>
      <c r="BZ46" s="221"/>
      <c r="CA46" s="221" t="str">
        <f ca="1">IF(COUNTIF(空き状況確認テーブル!CA52:CD52,"×")&lt;&gt;0,"×",IF(COUNTIF(空き状況確認テーブル!CA52:CD52,"△")&lt;&gt;0,"△",IF(COUNTIF(空き状況確認テーブル!CA52:CD52,"△")&lt;&gt;0,"△","〇")))</f>
        <v>△</v>
      </c>
      <c r="CB46" s="221"/>
      <c r="CC46" s="221"/>
      <c r="CD46" s="221"/>
      <c r="CE46" s="217" t="str">
        <f ca="1">IF(COUNTIF(空き状況確認テーブル!CE52:CG52,"×")&lt;&gt;0,"×",IF(COUNTIF(空き状況確認テーブル!CE52:CG52,"△")&lt;&gt;0,"△",IF(COUNTIF(空き状況確認テーブル!CE52:CG52,"△")&lt;&gt;0,"△","〇")))</f>
        <v>△</v>
      </c>
      <c r="CF46" s="218"/>
      <c r="CG46" s="220"/>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1" t="str">
        <f ca="1">IF(COUNTIF(空き状況確認テーブル!CQ52:CT52,"×")&lt;&gt;0,"×",IF(COUNTIF(空き状況確認テーブル!CQ52:CT52,"△")&lt;&gt;0,"△",IF(COUNTIF(空き状況確認テーブル!CQ52:CT52,"△")&lt;&gt;0,"△","〇")))</f>
        <v>△</v>
      </c>
      <c r="CR46" s="221"/>
      <c r="CS46" s="221"/>
      <c r="CT46" s="221"/>
      <c r="CU46" s="221" t="str">
        <f ca="1">IF(COUNTIF(空き状況確認テーブル!CU52:CX52,"×")&lt;&gt;0,"×",IF(COUNTIF(空き状況確認テーブル!CU52:CX52,"△")&lt;&gt;0,"△",IF(COUNTIF(空き状況確認テーブル!CU52:CX52,"△")&lt;&gt;0,"△","〇")))</f>
        <v>△</v>
      </c>
      <c r="CV46" s="221"/>
      <c r="CW46" s="221"/>
      <c r="CX46" s="221"/>
      <c r="CY46" s="221" t="str">
        <f ca="1">IF(COUNTIF(空き状況確認テーブル!CY52:DB52,"×")&lt;&gt;0,"×",IF(COUNTIF(空き状況確認テーブル!CY52:DB52,"△")&lt;&gt;0,"△",IF(COUNTIF(空き状況確認テーブル!CY52:DB52,"△")&lt;&gt;0,"△","〇")))</f>
        <v>△</v>
      </c>
      <c r="CZ46" s="221"/>
      <c r="DA46" s="221"/>
      <c r="DB46" s="221"/>
      <c r="DC46" s="217" t="str">
        <f ca="1">IF(COUNTIF(空き状況確認テーブル!DC52:DE52,"×")&lt;&gt;0,"×",IF(COUNTIF(空き状況確認テーブル!DC52:DE52,"△")&lt;&gt;0,"△",IF(COUNTIF(空き状況確認テーブル!DC52:DE52,"△")&lt;&gt;0,"△","〇")))</f>
        <v>△</v>
      </c>
      <c r="DD46" s="218"/>
      <c r="DE46" s="220"/>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1" t="str">
        <f ca="1">IF(COUNTIF(空き状況確認テーブル!DO52:DR52,"×")&lt;&gt;0,"×",IF(COUNTIF(空き状況確認テーブル!DO52:DR52,"△")&lt;&gt;0,"△",IF(COUNTIF(空き状況確認テーブル!DO52:DR52,"△")&lt;&gt;0,"△","〇")))</f>
        <v>〇</v>
      </c>
      <c r="DP46" s="221"/>
      <c r="DQ46" s="221"/>
      <c r="DR46" s="221"/>
      <c r="DS46" s="221" t="str">
        <f ca="1">IF(COUNTIF(空き状況確認テーブル!DS52:DV52,"×")&lt;&gt;0,"×",IF(COUNTIF(空き状況確認テーブル!DS52:DV52,"△")&lt;&gt;0,"△",IF(COUNTIF(空き状況確認テーブル!DS52:DV52,"△")&lt;&gt;0,"△","〇")))</f>
        <v>〇</v>
      </c>
      <c r="DT46" s="221"/>
      <c r="DU46" s="221"/>
      <c r="DV46" s="221"/>
      <c r="DW46" s="221" t="str">
        <f ca="1">IF(COUNTIF(空き状況確認テーブル!DW52:DZ52,"×")&lt;&gt;0,"×",IF(COUNTIF(空き状況確認テーブル!DW52:DZ52,"△")&lt;&gt;0,"△",IF(COUNTIF(空き状況確認テーブル!DW52:DZ52,"△")&lt;&gt;0,"△","〇")))</f>
        <v>△</v>
      </c>
      <c r="DX46" s="221"/>
      <c r="DY46" s="221"/>
      <c r="DZ46" s="221"/>
      <c r="EA46" s="217" t="str">
        <f ca="1">IF(COUNTIF(空き状況確認テーブル!EA52:EC52,"×")&lt;&gt;0,"×",IF(COUNTIF(空き状況確認テーブル!EA52:EC52,"△")&lt;&gt;0,"△",IF(COUNTIF(空き状況確認テーブル!EA52:EC52,"△")&lt;&gt;0,"△","〇")))</f>
        <v>△</v>
      </c>
      <c r="EB46" s="218"/>
      <c r="EC46" s="220"/>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1" t="str">
        <f ca="1">IF(COUNTIF(空き状況確認テーブル!EM52:EP52,"×")&lt;&gt;0,"×",IF(COUNTIF(空き状況確認テーブル!EM52:EP52,"△")&lt;&gt;0,"△",IF(COUNTIF(空き状況確認テーブル!EM52:EP52,"△")&lt;&gt;0,"△","〇")))</f>
        <v>×</v>
      </c>
      <c r="EN46" s="221"/>
      <c r="EO46" s="221"/>
      <c r="EP46" s="221"/>
      <c r="EQ46" s="221" t="str">
        <f ca="1">IF(COUNTIF(空き状況確認テーブル!EQ52:ET52,"×")&lt;&gt;0,"×",IF(COUNTIF(空き状況確認テーブル!EQ52:ET52,"△")&lt;&gt;0,"△",IF(COUNTIF(空き状況確認テーブル!EQ52:ET52,"△")&lt;&gt;0,"△","〇")))</f>
        <v>×</v>
      </c>
      <c r="ER46" s="221"/>
      <c r="ES46" s="221"/>
      <c r="ET46" s="221"/>
      <c r="EU46" s="221" t="str">
        <f ca="1">IF(COUNTIF(空き状況確認テーブル!EU52:EX52,"×")&lt;&gt;0,"×",IF(COUNTIF(空き状況確認テーブル!EU52:EX52,"△")&lt;&gt;0,"△",IF(COUNTIF(空き状況確認テーブル!EU52:EX52,"△")&lt;&gt;0,"△","〇")))</f>
        <v>×</v>
      </c>
      <c r="EV46" s="221"/>
      <c r="EW46" s="221"/>
      <c r="EX46" s="221"/>
      <c r="EY46" s="217" t="str">
        <f ca="1">IF(COUNTIF(空き状況確認テーブル!EY52:FA52,"×")&lt;&gt;0,"×",IF(COUNTIF(空き状況確認テーブル!EY52:FA52,"△")&lt;&gt;0,"△",IF(COUNTIF(空き状況確認テーブル!EY52:FA52,"△")&lt;&gt;0,"△","〇")))</f>
        <v>×</v>
      </c>
      <c r="EZ46" s="218"/>
      <c r="FA46" s="220"/>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1" t="str">
        <f ca="1">IF(COUNTIF(空き状況確認テーブル!FK52:FN52,"×")&lt;&gt;0,"×",IF(COUNTIF(空き状況確認テーブル!FK52:FN52,"△")&lt;&gt;0,"△",IF(COUNTIF(空き状況確認テーブル!FK52:FN52,"△")&lt;&gt;0,"△","〇")))</f>
        <v>×</v>
      </c>
      <c r="FL46" s="221"/>
      <c r="FM46" s="221"/>
      <c r="FN46" s="221"/>
      <c r="FO46" s="221" t="str">
        <f ca="1">IF(COUNTIF(空き状況確認テーブル!FO52:FR52,"×")&lt;&gt;0,"×",IF(COUNTIF(空き状況確認テーブル!FO52:FR52,"△")&lt;&gt;0,"△",IF(COUNTIF(空き状況確認テーブル!FO52:FR52,"△")&lt;&gt;0,"△","〇")))</f>
        <v>×</v>
      </c>
      <c r="FP46" s="221"/>
      <c r="FQ46" s="221"/>
      <c r="FR46" s="221"/>
      <c r="FS46" s="221" t="str">
        <f ca="1">IF(COUNTIF(空き状況確認テーブル!FS52:FV52,"×")&lt;&gt;0,"×",IF(COUNTIF(空き状況確認テーブル!FS52:FV52,"△")&lt;&gt;0,"△",IF(COUNTIF(空き状況確認テーブル!FS52:FV52,"△")&lt;&gt;0,"△","〇")))</f>
        <v>×</v>
      </c>
      <c r="FT46" s="221"/>
      <c r="FU46" s="221"/>
      <c r="FV46" s="221"/>
      <c r="FW46" s="217" t="str">
        <f ca="1">IF(COUNTIF(空き状況確認テーブル!FW52:FY52,"×")&lt;&gt;0,"×",IF(COUNTIF(空き状況確認テーブル!FW52:FY52,"△")&lt;&gt;0,"△",IF(COUNTIF(空き状況確認テーブル!FW52:FY52,"△")&lt;&gt;0,"△","〇")))</f>
        <v>×</v>
      </c>
      <c r="FX46" s="218"/>
      <c r="FY46" s="220"/>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1" t="str">
        <f ca="1">IF(COUNTIF(空き状況確認テーブル!W53:Z53,"×")&lt;&gt;0,"×",IF(COUNTIF(空き状況確認テーブル!W53:Z53,"△")&lt;&gt;0,"△",IF(COUNTIF(空き状況確認テーブル!W53:Z53,"△")&lt;&gt;0,"△","〇")))</f>
        <v>〇</v>
      </c>
      <c r="X47" s="221"/>
      <c r="Y47" s="221"/>
      <c r="Z47" s="221"/>
      <c r="AA47" s="221" t="str">
        <f ca="1">IF(COUNTIF(空き状況確認テーブル!AA53:AD53,"×")&lt;&gt;0,"×",IF(COUNTIF(空き状況確認テーブル!AA53:AD53,"△")&lt;&gt;0,"△",IF(COUNTIF(空き状況確認テーブル!AA53:AD53,"△")&lt;&gt;0,"△","〇")))</f>
        <v>〇</v>
      </c>
      <c r="AB47" s="221"/>
      <c r="AC47" s="221"/>
      <c r="AD47" s="221"/>
      <c r="AE47" s="221" t="str">
        <f ca="1">IF(COUNTIF(空き状況確認テーブル!AE53:AH53,"×")&lt;&gt;0,"×",IF(COUNTIF(空き状況確認テーブル!AE53:AH53,"△")&lt;&gt;0,"△",IF(COUNTIF(空き状況確認テーブル!AE53:AH53,"△")&lt;&gt;0,"△","〇")))</f>
        <v>△</v>
      </c>
      <c r="AF47" s="221"/>
      <c r="AG47" s="221"/>
      <c r="AH47" s="221"/>
      <c r="AI47" s="217" t="str">
        <f ca="1">IF(COUNTIF(空き状況確認テーブル!AI53:AK53,"×")&lt;&gt;0,"×",IF(COUNTIF(空き状況確認テーブル!AI53:AK53,"△")&lt;&gt;0,"△",IF(COUNTIF(空き状況確認テーブル!AI53:AK53,"△")&lt;&gt;0,"△","〇")))</f>
        <v>△</v>
      </c>
      <c r="AJ47" s="218"/>
      <c r="AK47" s="220"/>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1" t="str">
        <f ca="1">IF(COUNTIF(空き状況確認テーブル!AU53:AX53,"×")&lt;&gt;0,"×",IF(COUNTIF(空き状況確認テーブル!AU53:AX53,"△")&lt;&gt;0,"△",IF(COUNTIF(空き状況確認テーブル!AU53:AX53,"△")&lt;&gt;0,"△","〇")))</f>
        <v>〇</v>
      </c>
      <c r="AV47" s="221"/>
      <c r="AW47" s="221"/>
      <c r="AX47" s="221"/>
      <c r="AY47" s="221" t="str">
        <f ca="1">IF(COUNTIF(空き状況確認テーブル!AY53:BB53,"×")&lt;&gt;0,"×",IF(COUNTIF(空き状況確認テーブル!AY53:BB53,"△")&lt;&gt;0,"△",IF(COUNTIF(空き状況確認テーブル!AY53:BB53,"△")&lt;&gt;0,"△","〇")))</f>
        <v>〇</v>
      </c>
      <c r="AZ47" s="221"/>
      <c r="BA47" s="221"/>
      <c r="BB47" s="221"/>
      <c r="BC47" s="221" t="str">
        <f ca="1">IF(COUNTIF(空き状況確認テーブル!BC53:BF53,"×")&lt;&gt;0,"×",IF(COUNTIF(空き状況確認テーブル!BC53:BF53,"△")&lt;&gt;0,"△",IF(COUNTIF(空き状況確認テーブル!BC53:BF53,"△")&lt;&gt;0,"△","〇")))</f>
        <v>△</v>
      </c>
      <c r="BD47" s="221"/>
      <c r="BE47" s="221"/>
      <c r="BF47" s="221"/>
      <c r="BG47" s="217" t="str">
        <f ca="1">IF(COUNTIF(空き状況確認テーブル!BG53:BI53,"×")&lt;&gt;0,"×",IF(COUNTIF(空き状況確認テーブル!BG53:BI53,"△")&lt;&gt;0,"△",IF(COUNTIF(空き状況確認テーブル!BG53:BI53,"△")&lt;&gt;0,"△","〇")))</f>
        <v>△</v>
      </c>
      <c r="BH47" s="218"/>
      <c r="BI47" s="220"/>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1" t="str">
        <f ca="1">IF(COUNTIF(空き状況確認テーブル!BS53:BV53,"×")&lt;&gt;0,"×",IF(COUNTIF(空き状況確認テーブル!BS53:BV53,"△")&lt;&gt;0,"△",IF(COUNTIF(空き状況確認テーブル!BS53:BV53,"△")&lt;&gt;0,"△","〇")))</f>
        <v>〇</v>
      </c>
      <c r="BT47" s="221"/>
      <c r="BU47" s="221"/>
      <c r="BV47" s="221"/>
      <c r="BW47" s="221" t="str">
        <f ca="1">IF(COUNTIF(空き状況確認テーブル!BW53:BZ53,"×")&lt;&gt;0,"×",IF(COUNTIF(空き状況確認テーブル!BW53:BZ53,"△")&lt;&gt;0,"△",IF(COUNTIF(空き状況確認テーブル!BW53:BZ53,"△")&lt;&gt;0,"△","〇")))</f>
        <v>〇</v>
      </c>
      <c r="BX47" s="221"/>
      <c r="BY47" s="221"/>
      <c r="BZ47" s="221"/>
      <c r="CA47" s="221" t="str">
        <f ca="1">IF(COUNTIF(空き状況確認テーブル!CA53:CD53,"×")&lt;&gt;0,"×",IF(COUNTIF(空き状況確認テーブル!CA53:CD53,"△")&lt;&gt;0,"△",IF(COUNTIF(空き状況確認テーブル!CA53:CD53,"△")&lt;&gt;0,"△","〇")))</f>
        <v>△</v>
      </c>
      <c r="CB47" s="221"/>
      <c r="CC47" s="221"/>
      <c r="CD47" s="221"/>
      <c r="CE47" s="217" t="str">
        <f ca="1">IF(COUNTIF(空き状況確認テーブル!CE53:CG53,"×")&lt;&gt;0,"×",IF(COUNTIF(空き状況確認テーブル!CE53:CG53,"△")&lt;&gt;0,"△",IF(COUNTIF(空き状況確認テーブル!CE53:CG53,"△")&lt;&gt;0,"△","〇")))</f>
        <v>△</v>
      </c>
      <c r="CF47" s="218"/>
      <c r="CG47" s="220"/>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1" t="str">
        <f ca="1">IF(COUNTIF(空き状況確認テーブル!CQ53:CT53,"×")&lt;&gt;0,"×",IF(COUNTIF(空き状況確認テーブル!CQ53:CT53,"△")&lt;&gt;0,"△",IF(COUNTIF(空き状況確認テーブル!CQ53:CT53,"△")&lt;&gt;0,"△","〇")))</f>
        <v>△</v>
      </c>
      <c r="CR47" s="221"/>
      <c r="CS47" s="221"/>
      <c r="CT47" s="221"/>
      <c r="CU47" s="221" t="str">
        <f ca="1">IF(COUNTIF(空き状況確認テーブル!CU53:CX53,"×")&lt;&gt;0,"×",IF(COUNTIF(空き状況確認テーブル!CU53:CX53,"△")&lt;&gt;0,"△",IF(COUNTIF(空き状況確認テーブル!CU53:CX53,"△")&lt;&gt;0,"△","〇")))</f>
        <v>△</v>
      </c>
      <c r="CV47" s="221"/>
      <c r="CW47" s="221"/>
      <c r="CX47" s="221"/>
      <c r="CY47" s="221" t="str">
        <f ca="1">IF(COUNTIF(空き状況確認テーブル!CY53:DB53,"×")&lt;&gt;0,"×",IF(COUNTIF(空き状況確認テーブル!CY53:DB53,"△")&lt;&gt;0,"△",IF(COUNTIF(空き状況確認テーブル!CY53:DB53,"△")&lt;&gt;0,"△","〇")))</f>
        <v>△</v>
      </c>
      <c r="CZ47" s="221"/>
      <c r="DA47" s="221"/>
      <c r="DB47" s="221"/>
      <c r="DC47" s="217" t="str">
        <f ca="1">IF(COUNTIF(空き状況確認テーブル!DC53:DE53,"×")&lt;&gt;0,"×",IF(COUNTIF(空き状況確認テーブル!DC53:DE53,"△")&lt;&gt;0,"△",IF(COUNTIF(空き状況確認テーブル!DC53:DE53,"△")&lt;&gt;0,"△","〇")))</f>
        <v>△</v>
      </c>
      <c r="DD47" s="218"/>
      <c r="DE47" s="220"/>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1" t="str">
        <f ca="1">IF(COUNTIF(空き状況確認テーブル!DO53:DR53,"×")&lt;&gt;0,"×",IF(COUNTIF(空き状況確認テーブル!DO53:DR53,"△")&lt;&gt;0,"△",IF(COUNTIF(空き状況確認テーブル!DO53:DR53,"△")&lt;&gt;0,"△","〇")))</f>
        <v>〇</v>
      </c>
      <c r="DP47" s="221"/>
      <c r="DQ47" s="221"/>
      <c r="DR47" s="221"/>
      <c r="DS47" s="221" t="str">
        <f ca="1">IF(COUNTIF(空き状況確認テーブル!DS53:DV53,"×")&lt;&gt;0,"×",IF(COUNTIF(空き状況確認テーブル!DS53:DV53,"△")&lt;&gt;0,"△",IF(COUNTIF(空き状況確認テーブル!DS53:DV53,"△")&lt;&gt;0,"△","〇")))</f>
        <v>〇</v>
      </c>
      <c r="DT47" s="221"/>
      <c r="DU47" s="221"/>
      <c r="DV47" s="221"/>
      <c r="DW47" s="221" t="str">
        <f ca="1">IF(COUNTIF(空き状況確認テーブル!DW53:DZ53,"×")&lt;&gt;0,"×",IF(COUNTIF(空き状況確認テーブル!DW53:DZ53,"△")&lt;&gt;0,"△",IF(COUNTIF(空き状況確認テーブル!DW53:DZ53,"△")&lt;&gt;0,"△","〇")))</f>
        <v>△</v>
      </c>
      <c r="DX47" s="221"/>
      <c r="DY47" s="221"/>
      <c r="DZ47" s="221"/>
      <c r="EA47" s="217" t="str">
        <f ca="1">IF(COUNTIF(空き状況確認テーブル!EA53:EC53,"×")&lt;&gt;0,"×",IF(COUNTIF(空き状況確認テーブル!EA53:EC53,"△")&lt;&gt;0,"△",IF(COUNTIF(空き状況確認テーブル!EA53:EC53,"△")&lt;&gt;0,"△","〇")))</f>
        <v>△</v>
      </c>
      <c r="EB47" s="218"/>
      <c r="EC47" s="220"/>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1" t="str">
        <f ca="1">IF(COUNTIF(空き状況確認テーブル!EM53:EP53,"×")&lt;&gt;0,"×",IF(COUNTIF(空き状況確認テーブル!EM53:EP53,"△")&lt;&gt;0,"△",IF(COUNTIF(空き状況確認テーブル!EM53:EP53,"△")&lt;&gt;0,"△","〇")))</f>
        <v>×</v>
      </c>
      <c r="EN47" s="221"/>
      <c r="EO47" s="221"/>
      <c r="EP47" s="221"/>
      <c r="EQ47" s="221" t="str">
        <f ca="1">IF(COUNTIF(空き状況確認テーブル!EQ53:ET53,"×")&lt;&gt;0,"×",IF(COUNTIF(空き状況確認テーブル!EQ53:ET53,"△")&lt;&gt;0,"△",IF(COUNTIF(空き状況確認テーブル!EQ53:ET53,"△")&lt;&gt;0,"△","〇")))</f>
        <v>×</v>
      </c>
      <c r="ER47" s="221"/>
      <c r="ES47" s="221"/>
      <c r="ET47" s="221"/>
      <c r="EU47" s="221" t="str">
        <f ca="1">IF(COUNTIF(空き状況確認テーブル!EU53:EX53,"×")&lt;&gt;0,"×",IF(COUNTIF(空き状況確認テーブル!EU53:EX53,"△")&lt;&gt;0,"△",IF(COUNTIF(空き状況確認テーブル!EU53:EX53,"△")&lt;&gt;0,"△","〇")))</f>
        <v>×</v>
      </c>
      <c r="EV47" s="221"/>
      <c r="EW47" s="221"/>
      <c r="EX47" s="221"/>
      <c r="EY47" s="217" t="str">
        <f ca="1">IF(COUNTIF(空き状況確認テーブル!EY53:FA53,"×")&lt;&gt;0,"×",IF(COUNTIF(空き状況確認テーブル!EY53:FA53,"△")&lt;&gt;0,"△",IF(COUNTIF(空き状況確認テーブル!EY53:FA53,"△")&lt;&gt;0,"△","〇")))</f>
        <v>×</v>
      </c>
      <c r="EZ47" s="218"/>
      <c r="FA47" s="220"/>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1" t="str">
        <f ca="1">IF(COUNTIF(空き状況確認テーブル!FK53:FN53,"×")&lt;&gt;0,"×",IF(COUNTIF(空き状況確認テーブル!FK53:FN53,"△")&lt;&gt;0,"△",IF(COUNTIF(空き状況確認テーブル!FK53:FN53,"△")&lt;&gt;0,"△","〇")))</f>
        <v>×</v>
      </c>
      <c r="FL47" s="221"/>
      <c r="FM47" s="221"/>
      <c r="FN47" s="221"/>
      <c r="FO47" s="221" t="str">
        <f ca="1">IF(COUNTIF(空き状況確認テーブル!FO53:FR53,"×")&lt;&gt;0,"×",IF(COUNTIF(空き状況確認テーブル!FO53:FR53,"△")&lt;&gt;0,"△",IF(COUNTIF(空き状況確認テーブル!FO53:FR53,"△")&lt;&gt;0,"△","〇")))</f>
        <v>×</v>
      </c>
      <c r="FP47" s="221"/>
      <c r="FQ47" s="221"/>
      <c r="FR47" s="221"/>
      <c r="FS47" s="221" t="str">
        <f ca="1">IF(COUNTIF(空き状況確認テーブル!FS53:FV53,"×")&lt;&gt;0,"×",IF(COUNTIF(空き状況確認テーブル!FS53:FV53,"△")&lt;&gt;0,"△",IF(COUNTIF(空き状況確認テーブル!FS53:FV53,"△")&lt;&gt;0,"△","〇")))</f>
        <v>×</v>
      </c>
      <c r="FT47" s="221"/>
      <c r="FU47" s="221"/>
      <c r="FV47" s="221"/>
      <c r="FW47" s="217" t="str">
        <f ca="1">IF(COUNTIF(空き状況確認テーブル!FW53:FY53,"×")&lt;&gt;0,"×",IF(COUNTIF(空き状況確認テーブル!FW53:FY53,"△")&lt;&gt;0,"△",IF(COUNTIF(空き状況確認テーブル!FW53:FY53,"△")&lt;&gt;0,"△","〇")))</f>
        <v>×</v>
      </c>
      <c r="FX47" s="218"/>
      <c r="FY47" s="220"/>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1" t="str">
        <f ca="1">IF(COUNTIF(空き状況確認テーブル!W54:Z54,"×")&lt;&gt;0,"×",IF(COUNTIF(空き状況確認テーブル!W54:Z54,"△")&lt;&gt;0,"△",IF(COUNTIF(空き状況確認テーブル!W54:Z54,"△")&lt;&gt;0,"△","〇")))</f>
        <v>〇</v>
      </c>
      <c r="X48" s="221"/>
      <c r="Y48" s="221"/>
      <c r="Z48" s="221"/>
      <c r="AA48" s="221" t="str">
        <f ca="1">IF(COUNTIF(空き状況確認テーブル!AA54:AD54,"×")&lt;&gt;0,"×",IF(COUNTIF(空き状況確認テーブル!AA54:AD54,"△")&lt;&gt;0,"△",IF(COUNTIF(空き状況確認テーブル!AA54:AD54,"△")&lt;&gt;0,"△","〇")))</f>
        <v>〇</v>
      </c>
      <c r="AB48" s="221"/>
      <c r="AC48" s="221"/>
      <c r="AD48" s="221"/>
      <c r="AE48" s="221" t="str">
        <f ca="1">IF(COUNTIF(空き状況確認テーブル!AE54:AH54,"×")&lt;&gt;0,"×",IF(COUNTIF(空き状況確認テーブル!AE54:AH54,"△")&lt;&gt;0,"△",IF(COUNTIF(空き状況確認テーブル!AE54:AH54,"△")&lt;&gt;0,"△","〇")))</f>
        <v>△</v>
      </c>
      <c r="AF48" s="221"/>
      <c r="AG48" s="221"/>
      <c r="AH48" s="221"/>
      <c r="AI48" s="217" t="str">
        <f ca="1">IF(COUNTIF(空き状況確認テーブル!AI54:AK54,"×")&lt;&gt;0,"×",IF(COUNTIF(空き状況確認テーブル!AI54:AK54,"△")&lt;&gt;0,"△",IF(COUNTIF(空き状況確認テーブル!AI54:AK54,"△")&lt;&gt;0,"△","〇")))</f>
        <v>△</v>
      </c>
      <c r="AJ48" s="218"/>
      <c r="AK48" s="220"/>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1" t="str">
        <f ca="1">IF(COUNTIF(空き状況確認テーブル!AU54:AX54,"×")&lt;&gt;0,"×",IF(COUNTIF(空き状況確認テーブル!AU54:AX54,"△")&lt;&gt;0,"△",IF(COUNTIF(空き状況確認テーブル!AU54:AX54,"△")&lt;&gt;0,"△","〇")))</f>
        <v>〇</v>
      </c>
      <c r="AV48" s="221"/>
      <c r="AW48" s="221"/>
      <c r="AX48" s="221"/>
      <c r="AY48" s="221" t="str">
        <f ca="1">IF(COUNTIF(空き状況確認テーブル!AY54:BB54,"×")&lt;&gt;0,"×",IF(COUNTIF(空き状況確認テーブル!AY54:BB54,"△")&lt;&gt;0,"△",IF(COUNTIF(空き状況確認テーブル!AY54:BB54,"△")&lt;&gt;0,"△","〇")))</f>
        <v>〇</v>
      </c>
      <c r="AZ48" s="221"/>
      <c r="BA48" s="221"/>
      <c r="BB48" s="221"/>
      <c r="BC48" s="221" t="str">
        <f ca="1">IF(COUNTIF(空き状況確認テーブル!BC54:BF54,"×")&lt;&gt;0,"×",IF(COUNTIF(空き状況確認テーブル!BC54:BF54,"△")&lt;&gt;0,"△",IF(COUNTIF(空き状況確認テーブル!BC54:BF54,"△")&lt;&gt;0,"△","〇")))</f>
        <v>△</v>
      </c>
      <c r="BD48" s="221"/>
      <c r="BE48" s="221"/>
      <c r="BF48" s="221"/>
      <c r="BG48" s="217" t="str">
        <f ca="1">IF(COUNTIF(空き状況確認テーブル!BG54:BI54,"×")&lt;&gt;0,"×",IF(COUNTIF(空き状況確認テーブル!BG54:BI54,"△")&lt;&gt;0,"△",IF(COUNTIF(空き状況確認テーブル!BG54:BI54,"△")&lt;&gt;0,"△","〇")))</f>
        <v>△</v>
      </c>
      <c r="BH48" s="218"/>
      <c r="BI48" s="220"/>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1" t="str">
        <f ca="1">IF(COUNTIF(空き状況確認テーブル!BS54:BV54,"×")&lt;&gt;0,"×",IF(COUNTIF(空き状況確認テーブル!BS54:BV54,"△")&lt;&gt;0,"△",IF(COUNTIF(空き状況確認テーブル!BS54:BV54,"△")&lt;&gt;0,"△","〇")))</f>
        <v>〇</v>
      </c>
      <c r="BT48" s="221"/>
      <c r="BU48" s="221"/>
      <c r="BV48" s="221"/>
      <c r="BW48" s="221" t="str">
        <f ca="1">IF(COUNTIF(空き状況確認テーブル!BW54:BZ54,"×")&lt;&gt;0,"×",IF(COUNTIF(空き状況確認テーブル!BW54:BZ54,"△")&lt;&gt;0,"△",IF(COUNTIF(空き状況確認テーブル!BW54:BZ54,"△")&lt;&gt;0,"△","〇")))</f>
        <v>〇</v>
      </c>
      <c r="BX48" s="221"/>
      <c r="BY48" s="221"/>
      <c r="BZ48" s="221"/>
      <c r="CA48" s="221" t="str">
        <f ca="1">IF(COUNTIF(空き状況確認テーブル!CA54:CD54,"×")&lt;&gt;0,"×",IF(COUNTIF(空き状況確認テーブル!CA54:CD54,"△")&lt;&gt;0,"△",IF(COUNTIF(空き状況確認テーブル!CA54:CD54,"△")&lt;&gt;0,"△","〇")))</f>
        <v>△</v>
      </c>
      <c r="CB48" s="221"/>
      <c r="CC48" s="221"/>
      <c r="CD48" s="221"/>
      <c r="CE48" s="217" t="str">
        <f ca="1">IF(COUNTIF(空き状況確認テーブル!CE54:CG54,"×")&lt;&gt;0,"×",IF(COUNTIF(空き状況確認テーブル!CE54:CG54,"△")&lt;&gt;0,"△",IF(COUNTIF(空き状況確認テーブル!CE54:CG54,"△")&lt;&gt;0,"△","〇")))</f>
        <v>△</v>
      </c>
      <c r="CF48" s="218"/>
      <c r="CG48" s="220"/>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1" t="str">
        <f ca="1">IF(COUNTIF(空き状況確認テーブル!CQ54:CT54,"×")&lt;&gt;0,"×",IF(COUNTIF(空き状況確認テーブル!CQ54:CT54,"△")&lt;&gt;0,"△",IF(COUNTIF(空き状況確認テーブル!CQ54:CT54,"△")&lt;&gt;0,"△","〇")))</f>
        <v>△</v>
      </c>
      <c r="CR48" s="221"/>
      <c r="CS48" s="221"/>
      <c r="CT48" s="221"/>
      <c r="CU48" s="221" t="str">
        <f ca="1">IF(COUNTIF(空き状況確認テーブル!CU54:CX54,"×")&lt;&gt;0,"×",IF(COUNTIF(空き状況確認テーブル!CU54:CX54,"△")&lt;&gt;0,"△",IF(COUNTIF(空き状況確認テーブル!CU54:CX54,"△")&lt;&gt;0,"△","〇")))</f>
        <v>△</v>
      </c>
      <c r="CV48" s="221"/>
      <c r="CW48" s="221"/>
      <c r="CX48" s="221"/>
      <c r="CY48" s="221" t="str">
        <f ca="1">IF(COUNTIF(空き状況確認テーブル!CY54:DB54,"×")&lt;&gt;0,"×",IF(COUNTIF(空き状況確認テーブル!CY54:DB54,"△")&lt;&gt;0,"△",IF(COUNTIF(空き状況確認テーブル!CY54:DB54,"△")&lt;&gt;0,"△","〇")))</f>
        <v>△</v>
      </c>
      <c r="CZ48" s="221"/>
      <c r="DA48" s="221"/>
      <c r="DB48" s="221"/>
      <c r="DC48" s="217" t="str">
        <f ca="1">IF(COUNTIF(空き状況確認テーブル!DC54:DE54,"×")&lt;&gt;0,"×",IF(COUNTIF(空き状況確認テーブル!DC54:DE54,"△")&lt;&gt;0,"△",IF(COUNTIF(空き状況確認テーブル!DC54:DE54,"△")&lt;&gt;0,"△","〇")))</f>
        <v>△</v>
      </c>
      <c r="DD48" s="218"/>
      <c r="DE48" s="220"/>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1" t="str">
        <f ca="1">IF(COUNTIF(空き状況確認テーブル!DO54:DR54,"×")&lt;&gt;0,"×",IF(COUNTIF(空き状況確認テーブル!DO54:DR54,"△")&lt;&gt;0,"△",IF(COUNTIF(空き状況確認テーブル!DO54:DR54,"△")&lt;&gt;0,"△","〇")))</f>
        <v>〇</v>
      </c>
      <c r="DP48" s="221"/>
      <c r="DQ48" s="221"/>
      <c r="DR48" s="221"/>
      <c r="DS48" s="221" t="str">
        <f ca="1">IF(COUNTIF(空き状況確認テーブル!DS54:DV54,"×")&lt;&gt;0,"×",IF(COUNTIF(空き状況確認テーブル!DS54:DV54,"△")&lt;&gt;0,"△",IF(COUNTIF(空き状況確認テーブル!DS54:DV54,"△")&lt;&gt;0,"△","〇")))</f>
        <v>〇</v>
      </c>
      <c r="DT48" s="221"/>
      <c r="DU48" s="221"/>
      <c r="DV48" s="221"/>
      <c r="DW48" s="221" t="str">
        <f ca="1">IF(COUNTIF(空き状況確認テーブル!DW54:DZ54,"×")&lt;&gt;0,"×",IF(COUNTIF(空き状況確認テーブル!DW54:DZ54,"△")&lt;&gt;0,"△",IF(COUNTIF(空き状況確認テーブル!DW54:DZ54,"△")&lt;&gt;0,"△","〇")))</f>
        <v>△</v>
      </c>
      <c r="DX48" s="221"/>
      <c r="DY48" s="221"/>
      <c r="DZ48" s="221"/>
      <c r="EA48" s="217" t="str">
        <f ca="1">IF(COUNTIF(空き状況確認テーブル!EA54:EC54,"×")&lt;&gt;0,"×",IF(COUNTIF(空き状況確認テーブル!EA54:EC54,"△")&lt;&gt;0,"△",IF(COUNTIF(空き状況確認テーブル!EA54:EC54,"△")&lt;&gt;0,"△","〇")))</f>
        <v>△</v>
      </c>
      <c r="EB48" s="218"/>
      <c r="EC48" s="220"/>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1" t="str">
        <f ca="1">IF(COUNTIF(空き状況確認テーブル!EM54:EP54,"×")&lt;&gt;0,"×",IF(COUNTIF(空き状況確認テーブル!EM54:EP54,"△")&lt;&gt;0,"△",IF(COUNTIF(空き状況確認テーブル!EM54:EP54,"△")&lt;&gt;0,"△","〇")))</f>
        <v>×</v>
      </c>
      <c r="EN48" s="221"/>
      <c r="EO48" s="221"/>
      <c r="EP48" s="221"/>
      <c r="EQ48" s="221" t="str">
        <f ca="1">IF(COUNTIF(空き状況確認テーブル!EQ54:ET54,"×")&lt;&gt;0,"×",IF(COUNTIF(空き状況確認テーブル!EQ54:ET54,"△")&lt;&gt;0,"△",IF(COUNTIF(空き状況確認テーブル!EQ54:ET54,"△")&lt;&gt;0,"△","〇")))</f>
        <v>×</v>
      </c>
      <c r="ER48" s="221"/>
      <c r="ES48" s="221"/>
      <c r="ET48" s="221"/>
      <c r="EU48" s="221" t="str">
        <f ca="1">IF(COUNTIF(空き状況確認テーブル!EU54:EX54,"×")&lt;&gt;0,"×",IF(COUNTIF(空き状況確認テーブル!EU54:EX54,"△")&lt;&gt;0,"△",IF(COUNTIF(空き状況確認テーブル!EU54:EX54,"△")&lt;&gt;0,"△","〇")))</f>
        <v>×</v>
      </c>
      <c r="EV48" s="221"/>
      <c r="EW48" s="221"/>
      <c r="EX48" s="221"/>
      <c r="EY48" s="217" t="str">
        <f ca="1">IF(COUNTIF(空き状況確認テーブル!EY54:FA54,"×")&lt;&gt;0,"×",IF(COUNTIF(空き状況確認テーブル!EY54:FA54,"△")&lt;&gt;0,"△",IF(COUNTIF(空き状況確認テーブル!EY54:FA54,"△")&lt;&gt;0,"△","〇")))</f>
        <v>×</v>
      </c>
      <c r="EZ48" s="218"/>
      <c r="FA48" s="220"/>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1" t="str">
        <f ca="1">IF(COUNTIF(空き状況確認テーブル!FK54:FN54,"×")&lt;&gt;0,"×",IF(COUNTIF(空き状況確認テーブル!FK54:FN54,"△")&lt;&gt;0,"△",IF(COUNTIF(空き状況確認テーブル!FK54:FN54,"△")&lt;&gt;0,"△","〇")))</f>
        <v>×</v>
      </c>
      <c r="FL48" s="221"/>
      <c r="FM48" s="221"/>
      <c r="FN48" s="221"/>
      <c r="FO48" s="221" t="str">
        <f ca="1">IF(COUNTIF(空き状況確認テーブル!FO54:FR54,"×")&lt;&gt;0,"×",IF(COUNTIF(空き状況確認テーブル!FO54:FR54,"△")&lt;&gt;0,"△",IF(COUNTIF(空き状況確認テーブル!FO54:FR54,"△")&lt;&gt;0,"△","〇")))</f>
        <v>×</v>
      </c>
      <c r="FP48" s="221"/>
      <c r="FQ48" s="221"/>
      <c r="FR48" s="221"/>
      <c r="FS48" s="221" t="str">
        <f ca="1">IF(COUNTIF(空き状況確認テーブル!FS54:FV54,"×")&lt;&gt;0,"×",IF(COUNTIF(空き状況確認テーブル!FS54:FV54,"△")&lt;&gt;0,"△",IF(COUNTIF(空き状況確認テーブル!FS54:FV54,"△")&lt;&gt;0,"△","〇")))</f>
        <v>×</v>
      </c>
      <c r="FT48" s="221"/>
      <c r="FU48" s="221"/>
      <c r="FV48" s="221"/>
      <c r="FW48" s="217" t="str">
        <f ca="1">IF(COUNTIF(空き状況確認テーブル!FW54:FY54,"×")&lt;&gt;0,"×",IF(COUNTIF(空き状況確認テーブル!FW54:FY54,"△")&lt;&gt;0,"△",IF(COUNTIF(空き状況確認テーブル!FW54:FY54,"△")&lt;&gt;0,"△","〇")))</f>
        <v>×</v>
      </c>
      <c r="FX48" s="218"/>
      <c r="FY48" s="220"/>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1" t="str">
        <f ca="1">IF(COUNTIF(空き状況確認テーブル!W55:Z55,"×")&lt;&gt;0,"×",IF(COUNTIF(空き状況確認テーブル!W55:Z55,"△")&lt;&gt;0,"△",IF(COUNTIF(空き状況確認テーブル!W55:Z55,"△")&lt;&gt;0,"△","〇")))</f>
        <v>〇</v>
      </c>
      <c r="X49" s="221"/>
      <c r="Y49" s="221"/>
      <c r="Z49" s="221"/>
      <c r="AA49" s="221" t="str">
        <f ca="1">IF(COUNTIF(空き状況確認テーブル!AA55:AD55,"×")&lt;&gt;0,"×",IF(COUNTIF(空き状況確認テーブル!AA55:AD55,"△")&lt;&gt;0,"△",IF(COUNTIF(空き状況確認テーブル!AA55:AD55,"△")&lt;&gt;0,"△","〇")))</f>
        <v>〇</v>
      </c>
      <c r="AB49" s="221"/>
      <c r="AC49" s="221"/>
      <c r="AD49" s="221"/>
      <c r="AE49" s="221" t="str">
        <f ca="1">IF(COUNTIF(空き状況確認テーブル!AE55:AH55,"×")&lt;&gt;0,"×",IF(COUNTIF(空き状況確認テーブル!AE55:AH55,"△")&lt;&gt;0,"△",IF(COUNTIF(空き状況確認テーブル!AE55:AH55,"△")&lt;&gt;0,"△","〇")))</f>
        <v>△</v>
      </c>
      <c r="AF49" s="221"/>
      <c r="AG49" s="221"/>
      <c r="AH49" s="221"/>
      <c r="AI49" s="217" t="str">
        <f ca="1">IF(COUNTIF(空き状況確認テーブル!AI55:AK55,"×")&lt;&gt;0,"×",IF(COUNTIF(空き状況確認テーブル!AI55:AK55,"△")&lt;&gt;0,"△",IF(COUNTIF(空き状況確認テーブル!AI55:AK55,"△")&lt;&gt;0,"△","〇")))</f>
        <v>△</v>
      </c>
      <c r="AJ49" s="218"/>
      <c r="AK49" s="220"/>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1" t="str">
        <f ca="1">IF(COUNTIF(空き状況確認テーブル!AU55:AX55,"×")&lt;&gt;0,"×",IF(COUNTIF(空き状況確認テーブル!AU55:AX55,"△")&lt;&gt;0,"△",IF(COUNTIF(空き状況確認テーブル!AU55:AX55,"△")&lt;&gt;0,"△","〇")))</f>
        <v>〇</v>
      </c>
      <c r="AV49" s="221"/>
      <c r="AW49" s="221"/>
      <c r="AX49" s="221"/>
      <c r="AY49" s="221" t="str">
        <f ca="1">IF(COUNTIF(空き状況確認テーブル!AY55:BB55,"×")&lt;&gt;0,"×",IF(COUNTIF(空き状況確認テーブル!AY55:BB55,"△")&lt;&gt;0,"△",IF(COUNTIF(空き状況確認テーブル!AY55:BB55,"△")&lt;&gt;0,"△","〇")))</f>
        <v>〇</v>
      </c>
      <c r="AZ49" s="221"/>
      <c r="BA49" s="221"/>
      <c r="BB49" s="221"/>
      <c r="BC49" s="221" t="str">
        <f ca="1">IF(COUNTIF(空き状況確認テーブル!BC55:BF55,"×")&lt;&gt;0,"×",IF(COUNTIF(空き状況確認テーブル!BC55:BF55,"△")&lt;&gt;0,"△",IF(COUNTIF(空き状況確認テーブル!BC55:BF55,"△")&lt;&gt;0,"△","〇")))</f>
        <v>△</v>
      </c>
      <c r="BD49" s="221"/>
      <c r="BE49" s="221"/>
      <c r="BF49" s="221"/>
      <c r="BG49" s="217" t="str">
        <f ca="1">IF(COUNTIF(空き状況確認テーブル!BG55:BI55,"×")&lt;&gt;0,"×",IF(COUNTIF(空き状況確認テーブル!BG55:BI55,"△")&lt;&gt;0,"△",IF(COUNTIF(空き状況確認テーブル!BG55:BI55,"△")&lt;&gt;0,"△","〇")))</f>
        <v>△</v>
      </c>
      <c r="BH49" s="218"/>
      <c r="BI49" s="220"/>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1" t="str">
        <f ca="1">IF(COUNTIF(空き状況確認テーブル!BS55:BV55,"×")&lt;&gt;0,"×",IF(COUNTIF(空き状況確認テーブル!BS55:BV55,"△")&lt;&gt;0,"△",IF(COUNTIF(空き状況確認テーブル!BS55:BV55,"△")&lt;&gt;0,"△","〇")))</f>
        <v>〇</v>
      </c>
      <c r="BT49" s="221"/>
      <c r="BU49" s="221"/>
      <c r="BV49" s="221"/>
      <c r="BW49" s="221" t="str">
        <f ca="1">IF(COUNTIF(空き状況確認テーブル!BW55:BZ55,"×")&lt;&gt;0,"×",IF(COUNTIF(空き状況確認テーブル!BW55:BZ55,"△")&lt;&gt;0,"△",IF(COUNTIF(空き状況確認テーブル!BW55:BZ55,"△")&lt;&gt;0,"△","〇")))</f>
        <v>〇</v>
      </c>
      <c r="BX49" s="221"/>
      <c r="BY49" s="221"/>
      <c r="BZ49" s="221"/>
      <c r="CA49" s="221" t="str">
        <f ca="1">IF(COUNTIF(空き状況確認テーブル!CA55:CD55,"×")&lt;&gt;0,"×",IF(COUNTIF(空き状況確認テーブル!CA55:CD55,"△")&lt;&gt;0,"△",IF(COUNTIF(空き状況確認テーブル!CA55:CD55,"△")&lt;&gt;0,"△","〇")))</f>
        <v>△</v>
      </c>
      <c r="CB49" s="221"/>
      <c r="CC49" s="221"/>
      <c r="CD49" s="221"/>
      <c r="CE49" s="217" t="str">
        <f ca="1">IF(COUNTIF(空き状況確認テーブル!CE55:CG55,"×")&lt;&gt;0,"×",IF(COUNTIF(空き状況確認テーブル!CE55:CG55,"△")&lt;&gt;0,"△",IF(COUNTIF(空き状況確認テーブル!CE55:CG55,"△")&lt;&gt;0,"△","〇")))</f>
        <v>△</v>
      </c>
      <c r="CF49" s="218"/>
      <c r="CG49" s="220"/>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1" t="str">
        <f ca="1">IF(COUNTIF(空き状況確認テーブル!CQ55:CT55,"×")&lt;&gt;0,"×",IF(COUNTIF(空き状況確認テーブル!CQ55:CT55,"△")&lt;&gt;0,"△",IF(COUNTIF(空き状況確認テーブル!CQ55:CT55,"△")&lt;&gt;0,"△","〇")))</f>
        <v>〇</v>
      </c>
      <c r="CR49" s="221"/>
      <c r="CS49" s="221"/>
      <c r="CT49" s="221"/>
      <c r="CU49" s="221" t="str">
        <f ca="1">IF(COUNTIF(空き状況確認テーブル!CU55:CX55,"×")&lt;&gt;0,"×",IF(COUNTIF(空き状況確認テーブル!CU55:CX55,"△")&lt;&gt;0,"△",IF(COUNTIF(空き状況確認テーブル!CU55:CX55,"△")&lt;&gt;0,"△","〇")))</f>
        <v>〇</v>
      </c>
      <c r="CV49" s="221"/>
      <c r="CW49" s="221"/>
      <c r="CX49" s="221"/>
      <c r="CY49" s="221" t="str">
        <f ca="1">IF(COUNTIF(空き状況確認テーブル!CY55:DB55,"×")&lt;&gt;0,"×",IF(COUNTIF(空き状況確認テーブル!CY55:DB55,"△")&lt;&gt;0,"△",IF(COUNTIF(空き状況確認テーブル!CY55:DB55,"△")&lt;&gt;0,"△","〇")))</f>
        <v>△</v>
      </c>
      <c r="CZ49" s="221"/>
      <c r="DA49" s="221"/>
      <c r="DB49" s="221"/>
      <c r="DC49" s="217" t="str">
        <f ca="1">IF(COUNTIF(空き状況確認テーブル!DC55:DE55,"×")&lt;&gt;0,"×",IF(COUNTIF(空き状況確認テーブル!DC55:DE55,"△")&lt;&gt;0,"△",IF(COUNTIF(空き状況確認テーブル!DC55:DE55,"△")&lt;&gt;0,"△","〇")))</f>
        <v>△</v>
      </c>
      <c r="DD49" s="218"/>
      <c r="DE49" s="220"/>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1" t="str">
        <f ca="1">IF(COUNTIF(空き状況確認テーブル!DO55:DR55,"×")&lt;&gt;0,"×",IF(COUNTIF(空き状況確認テーブル!DO55:DR55,"△")&lt;&gt;0,"△",IF(COUNTIF(空き状況確認テーブル!DO55:DR55,"△")&lt;&gt;0,"△","〇")))</f>
        <v>〇</v>
      </c>
      <c r="DP49" s="221"/>
      <c r="DQ49" s="221"/>
      <c r="DR49" s="221"/>
      <c r="DS49" s="221" t="str">
        <f ca="1">IF(COUNTIF(空き状況確認テーブル!DS55:DV55,"×")&lt;&gt;0,"×",IF(COUNTIF(空き状況確認テーブル!DS55:DV55,"△")&lt;&gt;0,"△",IF(COUNTIF(空き状況確認テーブル!DS55:DV55,"△")&lt;&gt;0,"△","〇")))</f>
        <v>〇</v>
      </c>
      <c r="DT49" s="221"/>
      <c r="DU49" s="221"/>
      <c r="DV49" s="221"/>
      <c r="DW49" s="221" t="str">
        <f ca="1">IF(COUNTIF(空き状況確認テーブル!DW55:DZ55,"×")&lt;&gt;0,"×",IF(COUNTIF(空き状況確認テーブル!DW55:DZ55,"△")&lt;&gt;0,"△",IF(COUNTIF(空き状況確認テーブル!DW55:DZ55,"△")&lt;&gt;0,"△","〇")))</f>
        <v>△</v>
      </c>
      <c r="DX49" s="221"/>
      <c r="DY49" s="221"/>
      <c r="DZ49" s="221"/>
      <c r="EA49" s="217" t="str">
        <f ca="1">IF(COUNTIF(空き状況確認テーブル!EA55:EC55,"×")&lt;&gt;0,"×",IF(COUNTIF(空き状況確認テーブル!EA55:EC55,"△")&lt;&gt;0,"△",IF(COUNTIF(空き状況確認テーブル!EA55:EC55,"△")&lt;&gt;0,"△","〇")))</f>
        <v>△</v>
      </c>
      <c r="EB49" s="218"/>
      <c r="EC49" s="220"/>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1" t="str">
        <f ca="1">IF(COUNTIF(空き状況確認テーブル!EM55:EP55,"×")&lt;&gt;0,"×",IF(COUNTIF(空き状況確認テーブル!EM55:EP55,"△")&lt;&gt;0,"△",IF(COUNTIF(空き状況確認テーブル!EM55:EP55,"△")&lt;&gt;0,"△","〇")))</f>
        <v>×</v>
      </c>
      <c r="EN49" s="221"/>
      <c r="EO49" s="221"/>
      <c r="EP49" s="221"/>
      <c r="EQ49" s="221" t="str">
        <f ca="1">IF(COUNTIF(空き状況確認テーブル!EQ55:ET55,"×")&lt;&gt;0,"×",IF(COUNTIF(空き状況確認テーブル!EQ55:ET55,"△")&lt;&gt;0,"△",IF(COUNTIF(空き状況確認テーブル!EQ55:ET55,"△")&lt;&gt;0,"△","〇")))</f>
        <v>×</v>
      </c>
      <c r="ER49" s="221"/>
      <c r="ES49" s="221"/>
      <c r="ET49" s="221"/>
      <c r="EU49" s="221" t="str">
        <f ca="1">IF(COUNTIF(空き状況確認テーブル!EU55:EX55,"×")&lt;&gt;0,"×",IF(COUNTIF(空き状況確認テーブル!EU55:EX55,"△")&lt;&gt;0,"△",IF(COUNTIF(空き状況確認テーブル!EU55:EX55,"△")&lt;&gt;0,"△","〇")))</f>
        <v>×</v>
      </c>
      <c r="EV49" s="221"/>
      <c r="EW49" s="221"/>
      <c r="EX49" s="221"/>
      <c r="EY49" s="217" t="str">
        <f ca="1">IF(COUNTIF(空き状況確認テーブル!EY55:FA55,"×")&lt;&gt;0,"×",IF(COUNTIF(空き状況確認テーブル!EY55:FA55,"△")&lt;&gt;0,"△",IF(COUNTIF(空き状況確認テーブル!EY55:FA55,"△")&lt;&gt;0,"△","〇")))</f>
        <v>×</v>
      </c>
      <c r="EZ49" s="218"/>
      <c r="FA49" s="220"/>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1" t="str">
        <f ca="1">IF(COUNTIF(空き状況確認テーブル!FK55:FN55,"×")&lt;&gt;0,"×",IF(COUNTIF(空き状況確認テーブル!FK55:FN55,"△")&lt;&gt;0,"△",IF(COUNTIF(空き状況確認テーブル!FK55:FN55,"△")&lt;&gt;0,"△","〇")))</f>
        <v>×</v>
      </c>
      <c r="FL49" s="221"/>
      <c r="FM49" s="221"/>
      <c r="FN49" s="221"/>
      <c r="FO49" s="221" t="str">
        <f ca="1">IF(COUNTIF(空き状況確認テーブル!FO55:FR55,"×")&lt;&gt;0,"×",IF(COUNTIF(空き状況確認テーブル!FO55:FR55,"△")&lt;&gt;0,"△",IF(COUNTIF(空き状況確認テーブル!FO55:FR55,"△")&lt;&gt;0,"△","〇")))</f>
        <v>×</v>
      </c>
      <c r="FP49" s="221"/>
      <c r="FQ49" s="221"/>
      <c r="FR49" s="221"/>
      <c r="FS49" s="221" t="str">
        <f ca="1">IF(COUNTIF(空き状況確認テーブル!FS55:FV55,"×")&lt;&gt;0,"×",IF(COUNTIF(空き状況確認テーブル!FS55:FV55,"△")&lt;&gt;0,"△",IF(COUNTIF(空き状況確認テーブル!FS55:FV55,"△")&lt;&gt;0,"△","〇")))</f>
        <v>×</v>
      </c>
      <c r="FT49" s="221"/>
      <c r="FU49" s="221"/>
      <c r="FV49" s="221"/>
      <c r="FW49" s="217" t="str">
        <f ca="1">IF(COUNTIF(空き状況確認テーブル!FW55:FY55,"×")&lt;&gt;0,"×",IF(COUNTIF(空き状況確認テーブル!FW55:FY55,"△")&lt;&gt;0,"△",IF(COUNTIF(空き状況確認テーブル!FW55:FY55,"△")&lt;&gt;0,"△","〇")))</f>
        <v>×</v>
      </c>
      <c r="FX49" s="218"/>
      <c r="FY49" s="220"/>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1" t="str">
        <f ca="1">IF(COUNTIF(空き状況確認テーブル!W56:Z56,"×")&lt;&gt;0,"×",IF(COUNTIF(空き状況確認テーブル!W56:Z56,"△")&lt;&gt;0,"△",IF(COUNTIF(空き状況確認テーブル!W56:Z56,"△")&lt;&gt;0,"△","〇")))</f>
        <v>〇</v>
      </c>
      <c r="X50" s="221"/>
      <c r="Y50" s="221"/>
      <c r="Z50" s="221"/>
      <c r="AA50" s="221" t="str">
        <f ca="1">IF(COUNTIF(空き状況確認テーブル!AA56:AD56,"×")&lt;&gt;0,"×",IF(COUNTIF(空き状況確認テーブル!AA56:AD56,"△")&lt;&gt;0,"△",IF(COUNTIF(空き状況確認テーブル!AA56:AD56,"△")&lt;&gt;0,"△","〇")))</f>
        <v>〇</v>
      </c>
      <c r="AB50" s="221"/>
      <c r="AC50" s="221"/>
      <c r="AD50" s="221"/>
      <c r="AE50" s="221" t="str">
        <f ca="1">IF(COUNTIF(空き状況確認テーブル!AE56:AH56,"×")&lt;&gt;0,"×",IF(COUNTIF(空き状況確認テーブル!AE56:AH56,"△")&lt;&gt;0,"△",IF(COUNTIF(空き状況確認テーブル!AE56:AH56,"△")&lt;&gt;0,"△","〇")))</f>
        <v>△</v>
      </c>
      <c r="AF50" s="221"/>
      <c r="AG50" s="221"/>
      <c r="AH50" s="221"/>
      <c r="AI50" s="217" t="str">
        <f ca="1">IF(COUNTIF(空き状況確認テーブル!AI56:AK56,"×")&lt;&gt;0,"×",IF(COUNTIF(空き状況確認テーブル!AI56:AK56,"△")&lt;&gt;0,"△",IF(COUNTIF(空き状況確認テーブル!AI56:AK56,"△")&lt;&gt;0,"△","〇")))</f>
        <v>△</v>
      </c>
      <c r="AJ50" s="218"/>
      <c r="AK50" s="220"/>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1" t="str">
        <f ca="1">IF(COUNTIF(空き状況確認テーブル!AU56:AX56,"×")&lt;&gt;0,"×",IF(COUNTIF(空き状況確認テーブル!AU56:AX56,"△")&lt;&gt;0,"△",IF(COUNTIF(空き状況確認テーブル!AU56:AX56,"△")&lt;&gt;0,"△","〇")))</f>
        <v>〇</v>
      </c>
      <c r="AV50" s="221"/>
      <c r="AW50" s="221"/>
      <c r="AX50" s="221"/>
      <c r="AY50" s="221" t="str">
        <f ca="1">IF(COUNTIF(空き状況確認テーブル!AY56:BB56,"×")&lt;&gt;0,"×",IF(COUNTIF(空き状況確認テーブル!AY56:BB56,"△")&lt;&gt;0,"△",IF(COUNTIF(空き状況確認テーブル!AY56:BB56,"△")&lt;&gt;0,"△","〇")))</f>
        <v>〇</v>
      </c>
      <c r="AZ50" s="221"/>
      <c r="BA50" s="221"/>
      <c r="BB50" s="221"/>
      <c r="BC50" s="221" t="str">
        <f ca="1">IF(COUNTIF(空き状況確認テーブル!BC56:BF56,"×")&lt;&gt;0,"×",IF(COUNTIF(空き状況確認テーブル!BC56:BF56,"△")&lt;&gt;0,"△",IF(COUNTIF(空き状況確認テーブル!BC56:BF56,"△")&lt;&gt;0,"△","〇")))</f>
        <v>△</v>
      </c>
      <c r="BD50" s="221"/>
      <c r="BE50" s="221"/>
      <c r="BF50" s="221"/>
      <c r="BG50" s="217" t="str">
        <f ca="1">IF(COUNTIF(空き状況確認テーブル!BG56:BI56,"×")&lt;&gt;0,"×",IF(COUNTIF(空き状況確認テーブル!BG56:BI56,"△")&lt;&gt;0,"△",IF(COUNTIF(空き状況確認テーブル!BG56:BI56,"△")&lt;&gt;0,"△","〇")))</f>
        <v>△</v>
      </c>
      <c r="BH50" s="218"/>
      <c r="BI50" s="220"/>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1" t="str">
        <f ca="1">IF(COUNTIF(空き状況確認テーブル!BS56:BV56,"×")&lt;&gt;0,"×",IF(COUNTIF(空き状況確認テーブル!BS56:BV56,"△")&lt;&gt;0,"△",IF(COUNTIF(空き状況確認テーブル!BS56:BV56,"△")&lt;&gt;0,"△","〇")))</f>
        <v>〇</v>
      </c>
      <c r="BT50" s="221"/>
      <c r="BU50" s="221"/>
      <c r="BV50" s="221"/>
      <c r="BW50" s="221" t="str">
        <f ca="1">IF(COUNTIF(空き状況確認テーブル!BW56:BZ56,"×")&lt;&gt;0,"×",IF(COUNTIF(空き状況確認テーブル!BW56:BZ56,"△")&lt;&gt;0,"△",IF(COUNTIF(空き状況確認テーブル!BW56:BZ56,"△")&lt;&gt;0,"△","〇")))</f>
        <v>〇</v>
      </c>
      <c r="BX50" s="221"/>
      <c r="BY50" s="221"/>
      <c r="BZ50" s="221"/>
      <c r="CA50" s="221" t="str">
        <f ca="1">IF(COUNTIF(空き状況確認テーブル!CA56:CD56,"×")&lt;&gt;0,"×",IF(COUNTIF(空き状況確認テーブル!CA56:CD56,"△")&lt;&gt;0,"△",IF(COUNTIF(空き状況確認テーブル!CA56:CD56,"△")&lt;&gt;0,"△","〇")))</f>
        <v>△</v>
      </c>
      <c r="CB50" s="221"/>
      <c r="CC50" s="221"/>
      <c r="CD50" s="221"/>
      <c r="CE50" s="217" t="str">
        <f ca="1">IF(COUNTIF(空き状況確認テーブル!CE56:CG56,"×")&lt;&gt;0,"×",IF(COUNTIF(空き状況確認テーブル!CE56:CG56,"△")&lt;&gt;0,"△",IF(COUNTIF(空き状況確認テーブル!CE56:CG56,"△")&lt;&gt;0,"△","〇")))</f>
        <v>△</v>
      </c>
      <c r="CF50" s="218"/>
      <c r="CG50" s="220"/>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1" t="str">
        <f ca="1">IF(COUNTIF(空き状況確認テーブル!CQ56:CT56,"×")&lt;&gt;0,"×",IF(COUNTIF(空き状況確認テーブル!CQ56:CT56,"△")&lt;&gt;0,"△",IF(COUNTIF(空き状況確認テーブル!CQ56:CT56,"△")&lt;&gt;0,"△","〇")))</f>
        <v>〇</v>
      </c>
      <c r="CR50" s="221"/>
      <c r="CS50" s="221"/>
      <c r="CT50" s="221"/>
      <c r="CU50" s="221" t="str">
        <f ca="1">IF(COUNTIF(空き状況確認テーブル!CU56:CX56,"×")&lt;&gt;0,"×",IF(COUNTIF(空き状況確認テーブル!CU56:CX56,"△")&lt;&gt;0,"△",IF(COUNTIF(空き状況確認テーブル!CU56:CX56,"△")&lt;&gt;0,"△","〇")))</f>
        <v>〇</v>
      </c>
      <c r="CV50" s="221"/>
      <c r="CW50" s="221"/>
      <c r="CX50" s="221"/>
      <c r="CY50" s="221" t="str">
        <f ca="1">IF(COUNTIF(空き状況確認テーブル!CY56:DB56,"×")&lt;&gt;0,"×",IF(COUNTIF(空き状況確認テーブル!CY56:DB56,"△")&lt;&gt;0,"△",IF(COUNTIF(空き状況確認テーブル!CY56:DB56,"△")&lt;&gt;0,"△","〇")))</f>
        <v>△</v>
      </c>
      <c r="CZ50" s="221"/>
      <c r="DA50" s="221"/>
      <c r="DB50" s="221"/>
      <c r="DC50" s="217" t="str">
        <f ca="1">IF(COUNTIF(空き状況確認テーブル!DC56:DE56,"×")&lt;&gt;0,"×",IF(COUNTIF(空き状況確認テーブル!DC56:DE56,"△")&lt;&gt;0,"△",IF(COUNTIF(空き状況確認テーブル!DC56:DE56,"△")&lt;&gt;0,"△","〇")))</f>
        <v>△</v>
      </c>
      <c r="DD50" s="218"/>
      <c r="DE50" s="220"/>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1" t="str">
        <f ca="1">IF(COUNTIF(空き状況確認テーブル!DO56:DR56,"×")&lt;&gt;0,"×",IF(COUNTIF(空き状況確認テーブル!DO56:DR56,"△")&lt;&gt;0,"△",IF(COUNTIF(空き状況確認テーブル!DO56:DR56,"△")&lt;&gt;0,"△","〇")))</f>
        <v>〇</v>
      </c>
      <c r="DP50" s="221"/>
      <c r="DQ50" s="221"/>
      <c r="DR50" s="221"/>
      <c r="DS50" s="221" t="str">
        <f ca="1">IF(COUNTIF(空き状況確認テーブル!DS56:DV56,"×")&lt;&gt;0,"×",IF(COUNTIF(空き状況確認テーブル!DS56:DV56,"△")&lt;&gt;0,"△",IF(COUNTIF(空き状況確認テーブル!DS56:DV56,"△")&lt;&gt;0,"△","〇")))</f>
        <v>〇</v>
      </c>
      <c r="DT50" s="221"/>
      <c r="DU50" s="221"/>
      <c r="DV50" s="221"/>
      <c r="DW50" s="221" t="str">
        <f ca="1">IF(COUNTIF(空き状況確認テーブル!DW56:DZ56,"×")&lt;&gt;0,"×",IF(COUNTIF(空き状況確認テーブル!DW56:DZ56,"△")&lt;&gt;0,"△",IF(COUNTIF(空き状況確認テーブル!DW56:DZ56,"△")&lt;&gt;0,"△","〇")))</f>
        <v>△</v>
      </c>
      <c r="DX50" s="221"/>
      <c r="DY50" s="221"/>
      <c r="DZ50" s="221"/>
      <c r="EA50" s="217" t="str">
        <f ca="1">IF(COUNTIF(空き状況確認テーブル!EA56:EC56,"×")&lt;&gt;0,"×",IF(COUNTIF(空き状況確認テーブル!EA56:EC56,"△")&lt;&gt;0,"△",IF(COUNTIF(空き状況確認テーブル!EA56:EC56,"△")&lt;&gt;0,"△","〇")))</f>
        <v>△</v>
      </c>
      <c r="EB50" s="218"/>
      <c r="EC50" s="220"/>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1" t="str">
        <f ca="1">IF(COUNTIF(空き状況確認テーブル!EM56:EP56,"×")&lt;&gt;0,"×",IF(COUNTIF(空き状況確認テーブル!EM56:EP56,"△")&lt;&gt;0,"△",IF(COUNTIF(空き状況確認テーブル!EM56:EP56,"△")&lt;&gt;0,"△","〇")))</f>
        <v>×</v>
      </c>
      <c r="EN50" s="221"/>
      <c r="EO50" s="221"/>
      <c r="EP50" s="221"/>
      <c r="EQ50" s="221" t="str">
        <f ca="1">IF(COUNTIF(空き状況確認テーブル!EQ56:ET56,"×")&lt;&gt;0,"×",IF(COUNTIF(空き状況確認テーブル!EQ56:ET56,"△")&lt;&gt;0,"△",IF(COUNTIF(空き状況確認テーブル!EQ56:ET56,"△")&lt;&gt;0,"△","〇")))</f>
        <v>×</v>
      </c>
      <c r="ER50" s="221"/>
      <c r="ES50" s="221"/>
      <c r="ET50" s="221"/>
      <c r="EU50" s="221" t="str">
        <f ca="1">IF(COUNTIF(空き状況確認テーブル!EU56:EX56,"×")&lt;&gt;0,"×",IF(COUNTIF(空き状況確認テーブル!EU56:EX56,"△")&lt;&gt;0,"△",IF(COUNTIF(空き状況確認テーブル!EU56:EX56,"△")&lt;&gt;0,"△","〇")))</f>
        <v>×</v>
      </c>
      <c r="EV50" s="221"/>
      <c r="EW50" s="221"/>
      <c r="EX50" s="221"/>
      <c r="EY50" s="217" t="str">
        <f ca="1">IF(COUNTIF(空き状況確認テーブル!EY56:FA56,"×")&lt;&gt;0,"×",IF(COUNTIF(空き状況確認テーブル!EY56:FA56,"△")&lt;&gt;0,"△",IF(COUNTIF(空き状況確認テーブル!EY56:FA56,"△")&lt;&gt;0,"△","〇")))</f>
        <v>×</v>
      </c>
      <c r="EZ50" s="218"/>
      <c r="FA50" s="220"/>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1" t="str">
        <f ca="1">IF(COUNTIF(空き状況確認テーブル!FK56:FN56,"×")&lt;&gt;0,"×",IF(COUNTIF(空き状況確認テーブル!FK56:FN56,"△")&lt;&gt;0,"△",IF(COUNTIF(空き状況確認テーブル!FK56:FN56,"△")&lt;&gt;0,"△","〇")))</f>
        <v>×</v>
      </c>
      <c r="FL50" s="221"/>
      <c r="FM50" s="221"/>
      <c r="FN50" s="221"/>
      <c r="FO50" s="221" t="str">
        <f ca="1">IF(COUNTIF(空き状況確認テーブル!FO56:FR56,"×")&lt;&gt;0,"×",IF(COUNTIF(空き状況確認テーブル!FO56:FR56,"△")&lt;&gt;0,"△",IF(COUNTIF(空き状況確認テーブル!FO56:FR56,"△")&lt;&gt;0,"△","〇")))</f>
        <v>×</v>
      </c>
      <c r="FP50" s="221"/>
      <c r="FQ50" s="221"/>
      <c r="FR50" s="221"/>
      <c r="FS50" s="221" t="str">
        <f ca="1">IF(COUNTIF(空き状況確認テーブル!FS56:FV56,"×")&lt;&gt;0,"×",IF(COUNTIF(空き状況確認テーブル!FS56:FV56,"△")&lt;&gt;0,"△",IF(COUNTIF(空き状況確認テーブル!FS56:FV56,"△")&lt;&gt;0,"△","〇")))</f>
        <v>×</v>
      </c>
      <c r="FT50" s="221"/>
      <c r="FU50" s="221"/>
      <c r="FV50" s="221"/>
      <c r="FW50" s="217" t="str">
        <f ca="1">IF(COUNTIF(空き状況確認テーブル!FW56:FY56,"×")&lt;&gt;0,"×",IF(COUNTIF(空き状況確認テーブル!FW56:FY56,"△")&lt;&gt;0,"△",IF(COUNTIF(空き状況確認テーブル!FW56:FY56,"△")&lt;&gt;0,"△","〇")))</f>
        <v>×</v>
      </c>
      <c r="FX50" s="218"/>
      <c r="FY50" s="220"/>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1" t="str">
        <f ca="1">IF(COUNTIF(空き状況確認テーブル!W57:Z57,"×")&lt;&gt;0,"×",IF(COUNTIF(空き状況確認テーブル!W57:Z57,"△")&lt;&gt;0,"△",IF(COUNTIF(空き状況確認テーブル!W57:Z57,"△")&lt;&gt;0,"△","〇")))</f>
        <v>〇</v>
      </c>
      <c r="X51" s="221"/>
      <c r="Y51" s="221"/>
      <c r="Z51" s="221"/>
      <c r="AA51" s="221" t="str">
        <f ca="1">IF(COUNTIF(空き状況確認テーブル!AA57:AD57,"×")&lt;&gt;0,"×",IF(COUNTIF(空き状況確認テーブル!AA57:AD57,"△")&lt;&gt;0,"△",IF(COUNTIF(空き状況確認テーブル!AA57:AD57,"△")&lt;&gt;0,"△","〇")))</f>
        <v>〇</v>
      </c>
      <c r="AB51" s="221"/>
      <c r="AC51" s="221"/>
      <c r="AD51" s="221"/>
      <c r="AE51" s="221" t="str">
        <f ca="1">IF(COUNTIF(空き状況確認テーブル!AE57:AH57,"×")&lt;&gt;0,"×",IF(COUNTIF(空き状況確認テーブル!AE57:AH57,"△")&lt;&gt;0,"△",IF(COUNTIF(空き状況確認テーブル!AE57:AH57,"△")&lt;&gt;0,"△","〇")))</f>
        <v>△</v>
      </c>
      <c r="AF51" s="221"/>
      <c r="AG51" s="221"/>
      <c r="AH51" s="221"/>
      <c r="AI51" s="217" t="str">
        <f ca="1">IF(COUNTIF(空き状況確認テーブル!AI57:AK57,"×")&lt;&gt;0,"×",IF(COUNTIF(空き状況確認テーブル!AI57:AK57,"△")&lt;&gt;0,"△",IF(COUNTIF(空き状況確認テーブル!AI57:AK57,"△")&lt;&gt;0,"△","〇")))</f>
        <v>△</v>
      </c>
      <c r="AJ51" s="218"/>
      <c r="AK51" s="220"/>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1" t="str">
        <f ca="1">IF(COUNTIF(空き状況確認テーブル!AU57:AX57,"×")&lt;&gt;0,"×",IF(COUNTIF(空き状況確認テーブル!AU57:AX57,"△")&lt;&gt;0,"△",IF(COUNTIF(空き状況確認テーブル!AU57:AX57,"△")&lt;&gt;0,"△","〇")))</f>
        <v>〇</v>
      </c>
      <c r="AV51" s="221"/>
      <c r="AW51" s="221"/>
      <c r="AX51" s="221"/>
      <c r="AY51" s="221" t="str">
        <f ca="1">IF(COUNTIF(空き状況確認テーブル!AY57:BB57,"×")&lt;&gt;0,"×",IF(COUNTIF(空き状況確認テーブル!AY57:BB57,"△")&lt;&gt;0,"△",IF(COUNTIF(空き状況確認テーブル!AY57:BB57,"△")&lt;&gt;0,"△","〇")))</f>
        <v>〇</v>
      </c>
      <c r="AZ51" s="221"/>
      <c r="BA51" s="221"/>
      <c r="BB51" s="221"/>
      <c r="BC51" s="221" t="str">
        <f ca="1">IF(COUNTIF(空き状況確認テーブル!BC57:BF57,"×")&lt;&gt;0,"×",IF(COUNTIF(空き状況確認テーブル!BC57:BF57,"△")&lt;&gt;0,"△",IF(COUNTIF(空き状況確認テーブル!BC57:BF57,"△")&lt;&gt;0,"△","〇")))</f>
        <v>△</v>
      </c>
      <c r="BD51" s="221"/>
      <c r="BE51" s="221"/>
      <c r="BF51" s="221"/>
      <c r="BG51" s="217" t="str">
        <f ca="1">IF(COUNTIF(空き状況確認テーブル!BG57:BI57,"×")&lt;&gt;0,"×",IF(COUNTIF(空き状況確認テーブル!BG57:BI57,"△")&lt;&gt;0,"△",IF(COUNTIF(空き状況確認テーブル!BG57:BI57,"△")&lt;&gt;0,"△","〇")))</f>
        <v>△</v>
      </c>
      <c r="BH51" s="218"/>
      <c r="BI51" s="220"/>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1" t="str">
        <f ca="1">IF(COUNTIF(空き状況確認テーブル!BS57:BV57,"×")&lt;&gt;0,"×",IF(COUNTIF(空き状況確認テーブル!BS57:BV57,"△")&lt;&gt;0,"△",IF(COUNTIF(空き状況確認テーブル!BS57:BV57,"△")&lt;&gt;0,"△","〇")))</f>
        <v>〇</v>
      </c>
      <c r="BT51" s="221"/>
      <c r="BU51" s="221"/>
      <c r="BV51" s="221"/>
      <c r="BW51" s="221" t="str">
        <f ca="1">IF(COUNTIF(空き状況確認テーブル!BW57:BZ57,"×")&lt;&gt;0,"×",IF(COUNTIF(空き状況確認テーブル!BW57:BZ57,"△")&lt;&gt;0,"△",IF(COUNTIF(空き状況確認テーブル!BW57:BZ57,"△")&lt;&gt;0,"△","〇")))</f>
        <v>〇</v>
      </c>
      <c r="BX51" s="221"/>
      <c r="BY51" s="221"/>
      <c r="BZ51" s="221"/>
      <c r="CA51" s="221" t="str">
        <f ca="1">IF(COUNTIF(空き状況確認テーブル!CA57:CD57,"×")&lt;&gt;0,"×",IF(COUNTIF(空き状況確認テーブル!CA57:CD57,"△")&lt;&gt;0,"△",IF(COUNTIF(空き状況確認テーブル!CA57:CD57,"△")&lt;&gt;0,"△","〇")))</f>
        <v>△</v>
      </c>
      <c r="CB51" s="221"/>
      <c r="CC51" s="221"/>
      <c r="CD51" s="221"/>
      <c r="CE51" s="217" t="str">
        <f ca="1">IF(COUNTIF(空き状況確認テーブル!CE57:CG57,"×")&lt;&gt;0,"×",IF(COUNTIF(空き状況確認テーブル!CE57:CG57,"△")&lt;&gt;0,"△",IF(COUNTIF(空き状況確認テーブル!CE57:CG57,"△")&lt;&gt;0,"△","〇")))</f>
        <v>△</v>
      </c>
      <c r="CF51" s="218"/>
      <c r="CG51" s="220"/>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1" t="str">
        <f ca="1">IF(COUNTIF(空き状況確認テーブル!CQ57:CT57,"×")&lt;&gt;0,"×",IF(COUNTIF(空き状況確認テーブル!CQ57:CT57,"△")&lt;&gt;0,"△",IF(COUNTIF(空き状況確認テーブル!CQ57:CT57,"△")&lt;&gt;0,"△","〇")))</f>
        <v>〇</v>
      </c>
      <c r="CR51" s="221"/>
      <c r="CS51" s="221"/>
      <c r="CT51" s="221"/>
      <c r="CU51" s="221" t="str">
        <f ca="1">IF(COUNTIF(空き状況確認テーブル!CU57:CX57,"×")&lt;&gt;0,"×",IF(COUNTIF(空き状況確認テーブル!CU57:CX57,"△")&lt;&gt;0,"△",IF(COUNTIF(空き状況確認テーブル!CU57:CX57,"△")&lt;&gt;0,"△","〇")))</f>
        <v>〇</v>
      </c>
      <c r="CV51" s="221"/>
      <c r="CW51" s="221"/>
      <c r="CX51" s="221"/>
      <c r="CY51" s="221" t="str">
        <f ca="1">IF(COUNTIF(空き状況確認テーブル!CY57:DB57,"×")&lt;&gt;0,"×",IF(COUNTIF(空き状況確認テーブル!CY57:DB57,"△")&lt;&gt;0,"△",IF(COUNTIF(空き状況確認テーブル!CY57:DB57,"△")&lt;&gt;0,"△","〇")))</f>
        <v>△</v>
      </c>
      <c r="CZ51" s="221"/>
      <c r="DA51" s="221"/>
      <c r="DB51" s="221"/>
      <c r="DC51" s="217" t="str">
        <f ca="1">IF(COUNTIF(空き状況確認テーブル!DC57:DE57,"×")&lt;&gt;0,"×",IF(COUNTIF(空き状況確認テーブル!DC57:DE57,"△")&lt;&gt;0,"△",IF(COUNTIF(空き状況確認テーブル!DC57:DE57,"△")&lt;&gt;0,"△","〇")))</f>
        <v>△</v>
      </c>
      <c r="DD51" s="218"/>
      <c r="DE51" s="220"/>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1" t="str">
        <f ca="1">IF(COUNTIF(空き状況確認テーブル!DO57:DR57,"×")&lt;&gt;0,"×",IF(COUNTIF(空き状況確認テーブル!DO57:DR57,"△")&lt;&gt;0,"△",IF(COUNTIF(空き状況確認テーブル!DO57:DR57,"△")&lt;&gt;0,"△","〇")))</f>
        <v>〇</v>
      </c>
      <c r="DP51" s="221"/>
      <c r="DQ51" s="221"/>
      <c r="DR51" s="221"/>
      <c r="DS51" s="221" t="str">
        <f ca="1">IF(COUNTIF(空き状況確認テーブル!DS57:DV57,"×")&lt;&gt;0,"×",IF(COUNTIF(空き状況確認テーブル!DS57:DV57,"△")&lt;&gt;0,"△",IF(COUNTIF(空き状況確認テーブル!DS57:DV57,"△")&lt;&gt;0,"△","〇")))</f>
        <v>〇</v>
      </c>
      <c r="DT51" s="221"/>
      <c r="DU51" s="221"/>
      <c r="DV51" s="221"/>
      <c r="DW51" s="221" t="str">
        <f ca="1">IF(COUNTIF(空き状況確認テーブル!DW57:DZ57,"×")&lt;&gt;0,"×",IF(COUNTIF(空き状況確認テーブル!DW57:DZ57,"△")&lt;&gt;0,"△",IF(COUNTIF(空き状況確認テーブル!DW57:DZ57,"△")&lt;&gt;0,"△","〇")))</f>
        <v>△</v>
      </c>
      <c r="DX51" s="221"/>
      <c r="DY51" s="221"/>
      <c r="DZ51" s="221"/>
      <c r="EA51" s="217" t="str">
        <f ca="1">IF(COUNTIF(空き状況確認テーブル!EA57:EC57,"×")&lt;&gt;0,"×",IF(COUNTIF(空き状況確認テーブル!EA57:EC57,"△")&lt;&gt;0,"△",IF(COUNTIF(空き状況確認テーブル!EA57:EC57,"△")&lt;&gt;0,"△","〇")))</f>
        <v>△</v>
      </c>
      <c r="EB51" s="218"/>
      <c r="EC51" s="220"/>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1" t="str">
        <f ca="1">IF(COUNTIF(空き状況確認テーブル!EM57:EP57,"×")&lt;&gt;0,"×",IF(COUNTIF(空き状況確認テーブル!EM57:EP57,"△")&lt;&gt;0,"△",IF(COUNTIF(空き状況確認テーブル!EM57:EP57,"△")&lt;&gt;0,"△","〇")))</f>
        <v>×</v>
      </c>
      <c r="EN51" s="221"/>
      <c r="EO51" s="221"/>
      <c r="EP51" s="221"/>
      <c r="EQ51" s="221" t="str">
        <f ca="1">IF(COUNTIF(空き状況確認テーブル!EQ57:ET57,"×")&lt;&gt;0,"×",IF(COUNTIF(空き状況確認テーブル!EQ57:ET57,"△")&lt;&gt;0,"△",IF(COUNTIF(空き状況確認テーブル!EQ57:ET57,"△")&lt;&gt;0,"△","〇")))</f>
        <v>×</v>
      </c>
      <c r="ER51" s="221"/>
      <c r="ES51" s="221"/>
      <c r="ET51" s="221"/>
      <c r="EU51" s="221" t="str">
        <f ca="1">IF(COUNTIF(空き状況確認テーブル!EU57:EX57,"×")&lt;&gt;0,"×",IF(COUNTIF(空き状況確認テーブル!EU57:EX57,"△")&lt;&gt;0,"△",IF(COUNTIF(空き状況確認テーブル!EU57:EX57,"△")&lt;&gt;0,"△","〇")))</f>
        <v>×</v>
      </c>
      <c r="EV51" s="221"/>
      <c r="EW51" s="221"/>
      <c r="EX51" s="221"/>
      <c r="EY51" s="217" t="str">
        <f ca="1">IF(COUNTIF(空き状況確認テーブル!EY57:FA57,"×")&lt;&gt;0,"×",IF(COUNTIF(空き状況確認テーブル!EY57:FA57,"△")&lt;&gt;0,"△",IF(COUNTIF(空き状況確認テーブル!EY57:FA57,"△")&lt;&gt;0,"△","〇")))</f>
        <v>×</v>
      </c>
      <c r="EZ51" s="218"/>
      <c r="FA51" s="220"/>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1" t="str">
        <f ca="1">IF(COUNTIF(空き状況確認テーブル!FK57:FN57,"×")&lt;&gt;0,"×",IF(COUNTIF(空き状況確認テーブル!FK57:FN57,"△")&lt;&gt;0,"△",IF(COUNTIF(空き状況確認テーブル!FK57:FN57,"△")&lt;&gt;0,"△","〇")))</f>
        <v>×</v>
      </c>
      <c r="FL51" s="221"/>
      <c r="FM51" s="221"/>
      <c r="FN51" s="221"/>
      <c r="FO51" s="221" t="str">
        <f ca="1">IF(COUNTIF(空き状況確認テーブル!FO57:FR57,"×")&lt;&gt;0,"×",IF(COUNTIF(空き状況確認テーブル!FO57:FR57,"△")&lt;&gt;0,"△",IF(COUNTIF(空き状況確認テーブル!FO57:FR57,"△")&lt;&gt;0,"△","〇")))</f>
        <v>×</v>
      </c>
      <c r="FP51" s="221"/>
      <c r="FQ51" s="221"/>
      <c r="FR51" s="221"/>
      <c r="FS51" s="221" t="str">
        <f ca="1">IF(COUNTIF(空き状況確認テーブル!FS57:FV57,"×")&lt;&gt;0,"×",IF(COUNTIF(空き状況確認テーブル!FS57:FV57,"△")&lt;&gt;0,"△",IF(COUNTIF(空き状況確認テーブル!FS57:FV57,"△")&lt;&gt;0,"△","〇")))</f>
        <v>×</v>
      </c>
      <c r="FT51" s="221"/>
      <c r="FU51" s="221"/>
      <c r="FV51" s="221"/>
      <c r="FW51" s="217" t="str">
        <f ca="1">IF(COUNTIF(空き状況確認テーブル!FW57:FY57,"×")&lt;&gt;0,"×",IF(COUNTIF(空き状況確認テーブル!FW57:FY57,"△")&lt;&gt;0,"△",IF(COUNTIF(空き状況確認テーブル!FW57:FY57,"△")&lt;&gt;0,"△","〇")))</f>
        <v>×</v>
      </c>
      <c r="FX51" s="218"/>
      <c r="FY51" s="220"/>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1" t="str">
        <f ca="1">IF(COUNTIF(空き状況確認テーブル!W58:Z58,"×")&lt;&gt;0,"×",IF(COUNTIF(空き状況確認テーブル!W58:Z58,"△")&lt;&gt;0,"△",IF(COUNTIF(空き状況確認テーブル!W58:Z58,"△")&lt;&gt;0,"△","〇")))</f>
        <v>〇</v>
      </c>
      <c r="X52" s="221"/>
      <c r="Y52" s="221"/>
      <c r="Z52" s="221"/>
      <c r="AA52" s="221" t="str">
        <f ca="1">IF(COUNTIF(空き状況確認テーブル!AA58:AD58,"×")&lt;&gt;0,"×",IF(COUNTIF(空き状況確認テーブル!AA58:AD58,"△")&lt;&gt;0,"△",IF(COUNTIF(空き状況確認テーブル!AA58:AD58,"△")&lt;&gt;0,"△","〇")))</f>
        <v>〇</v>
      </c>
      <c r="AB52" s="221"/>
      <c r="AC52" s="221"/>
      <c r="AD52" s="221"/>
      <c r="AE52" s="221" t="str">
        <f ca="1">IF(COUNTIF(空き状況確認テーブル!AE58:AH58,"×")&lt;&gt;0,"×",IF(COUNTIF(空き状況確認テーブル!AE58:AH58,"△")&lt;&gt;0,"△",IF(COUNTIF(空き状況確認テーブル!AE58:AH58,"△")&lt;&gt;0,"△","〇")))</f>
        <v>△</v>
      </c>
      <c r="AF52" s="221"/>
      <c r="AG52" s="221"/>
      <c r="AH52" s="221"/>
      <c r="AI52" s="217" t="str">
        <f ca="1">IF(COUNTIF(空き状況確認テーブル!AI58:AK58,"×")&lt;&gt;0,"×",IF(COUNTIF(空き状況確認テーブル!AI58:AK58,"△")&lt;&gt;0,"△",IF(COUNTIF(空き状況確認テーブル!AI58:AK58,"△")&lt;&gt;0,"△","〇")))</f>
        <v>△</v>
      </c>
      <c r="AJ52" s="218"/>
      <c r="AK52" s="220"/>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1" t="str">
        <f ca="1">IF(COUNTIF(空き状況確認テーブル!AU58:AX58,"×")&lt;&gt;0,"×",IF(COUNTIF(空き状況確認テーブル!AU58:AX58,"△")&lt;&gt;0,"△",IF(COUNTIF(空き状況確認テーブル!AU58:AX58,"△")&lt;&gt;0,"△","〇")))</f>
        <v>〇</v>
      </c>
      <c r="AV52" s="221"/>
      <c r="AW52" s="221"/>
      <c r="AX52" s="221"/>
      <c r="AY52" s="221" t="str">
        <f ca="1">IF(COUNTIF(空き状況確認テーブル!AY58:BB58,"×")&lt;&gt;0,"×",IF(COUNTIF(空き状況確認テーブル!AY58:BB58,"△")&lt;&gt;0,"△",IF(COUNTIF(空き状況確認テーブル!AY58:BB58,"△")&lt;&gt;0,"△","〇")))</f>
        <v>〇</v>
      </c>
      <c r="AZ52" s="221"/>
      <c r="BA52" s="221"/>
      <c r="BB52" s="221"/>
      <c r="BC52" s="221" t="str">
        <f ca="1">IF(COUNTIF(空き状況確認テーブル!BC58:BF58,"×")&lt;&gt;0,"×",IF(COUNTIF(空き状況確認テーブル!BC58:BF58,"△")&lt;&gt;0,"△",IF(COUNTIF(空き状況確認テーブル!BC58:BF58,"△")&lt;&gt;0,"△","〇")))</f>
        <v>△</v>
      </c>
      <c r="BD52" s="221"/>
      <c r="BE52" s="221"/>
      <c r="BF52" s="221"/>
      <c r="BG52" s="217" t="str">
        <f ca="1">IF(COUNTIF(空き状況確認テーブル!BG58:BI58,"×")&lt;&gt;0,"×",IF(COUNTIF(空き状況確認テーブル!BG58:BI58,"△")&lt;&gt;0,"△",IF(COUNTIF(空き状況確認テーブル!BG58:BI58,"△")&lt;&gt;0,"△","〇")))</f>
        <v>△</v>
      </c>
      <c r="BH52" s="218"/>
      <c r="BI52" s="220"/>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1" t="str">
        <f ca="1">IF(COUNTIF(空き状況確認テーブル!BS58:BV58,"×")&lt;&gt;0,"×",IF(COUNTIF(空き状況確認テーブル!BS58:BV58,"△")&lt;&gt;0,"△",IF(COUNTIF(空き状況確認テーブル!BS58:BV58,"△")&lt;&gt;0,"△","〇")))</f>
        <v>〇</v>
      </c>
      <c r="BT52" s="221"/>
      <c r="BU52" s="221"/>
      <c r="BV52" s="221"/>
      <c r="BW52" s="221" t="str">
        <f ca="1">IF(COUNTIF(空き状況確認テーブル!BW58:BZ58,"×")&lt;&gt;0,"×",IF(COUNTIF(空き状況確認テーブル!BW58:BZ58,"△")&lt;&gt;0,"△",IF(COUNTIF(空き状況確認テーブル!BW58:BZ58,"△")&lt;&gt;0,"△","〇")))</f>
        <v>〇</v>
      </c>
      <c r="BX52" s="221"/>
      <c r="BY52" s="221"/>
      <c r="BZ52" s="221"/>
      <c r="CA52" s="221" t="str">
        <f ca="1">IF(COUNTIF(空き状況確認テーブル!CA58:CD58,"×")&lt;&gt;0,"×",IF(COUNTIF(空き状況確認テーブル!CA58:CD58,"△")&lt;&gt;0,"△",IF(COUNTIF(空き状況確認テーブル!CA58:CD58,"△")&lt;&gt;0,"△","〇")))</f>
        <v>△</v>
      </c>
      <c r="CB52" s="221"/>
      <c r="CC52" s="221"/>
      <c r="CD52" s="221"/>
      <c r="CE52" s="217" t="str">
        <f ca="1">IF(COUNTIF(空き状況確認テーブル!CE58:CG58,"×")&lt;&gt;0,"×",IF(COUNTIF(空き状況確認テーブル!CE58:CG58,"△")&lt;&gt;0,"△",IF(COUNTIF(空き状況確認テーブル!CE58:CG58,"△")&lt;&gt;0,"△","〇")))</f>
        <v>△</v>
      </c>
      <c r="CF52" s="218"/>
      <c r="CG52" s="220"/>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1" t="str">
        <f ca="1">IF(COUNTIF(空き状況確認テーブル!CQ58:CT58,"×")&lt;&gt;0,"×",IF(COUNTIF(空き状況確認テーブル!CQ58:CT58,"△")&lt;&gt;0,"△",IF(COUNTIF(空き状況確認テーブル!CQ58:CT58,"△")&lt;&gt;0,"△","〇")))</f>
        <v>〇</v>
      </c>
      <c r="CR52" s="221"/>
      <c r="CS52" s="221"/>
      <c r="CT52" s="221"/>
      <c r="CU52" s="221" t="str">
        <f ca="1">IF(COUNTIF(空き状況確認テーブル!CU58:CX58,"×")&lt;&gt;0,"×",IF(COUNTIF(空き状況確認テーブル!CU58:CX58,"△")&lt;&gt;0,"△",IF(COUNTIF(空き状況確認テーブル!CU58:CX58,"△")&lt;&gt;0,"△","〇")))</f>
        <v>〇</v>
      </c>
      <c r="CV52" s="221"/>
      <c r="CW52" s="221"/>
      <c r="CX52" s="221"/>
      <c r="CY52" s="221" t="str">
        <f ca="1">IF(COUNTIF(空き状況確認テーブル!CY58:DB58,"×")&lt;&gt;0,"×",IF(COUNTIF(空き状況確認テーブル!CY58:DB58,"△")&lt;&gt;0,"△",IF(COUNTIF(空き状況確認テーブル!CY58:DB58,"△")&lt;&gt;0,"△","〇")))</f>
        <v>△</v>
      </c>
      <c r="CZ52" s="221"/>
      <c r="DA52" s="221"/>
      <c r="DB52" s="221"/>
      <c r="DC52" s="217" t="str">
        <f ca="1">IF(COUNTIF(空き状況確認テーブル!DC58:DE58,"×")&lt;&gt;0,"×",IF(COUNTIF(空き状況確認テーブル!DC58:DE58,"△")&lt;&gt;0,"△",IF(COUNTIF(空き状況確認テーブル!DC58:DE58,"△")&lt;&gt;0,"△","〇")))</f>
        <v>△</v>
      </c>
      <c r="DD52" s="218"/>
      <c r="DE52" s="220"/>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1" t="str">
        <f ca="1">IF(COUNTIF(空き状況確認テーブル!DO58:DR58,"×")&lt;&gt;0,"×",IF(COUNTIF(空き状況確認テーブル!DO58:DR58,"△")&lt;&gt;0,"△",IF(COUNTIF(空き状況確認テーブル!DO58:DR58,"△")&lt;&gt;0,"△","〇")))</f>
        <v>〇</v>
      </c>
      <c r="DP52" s="221"/>
      <c r="DQ52" s="221"/>
      <c r="DR52" s="221"/>
      <c r="DS52" s="221" t="str">
        <f ca="1">IF(COUNTIF(空き状況確認テーブル!DS58:DV58,"×")&lt;&gt;0,"×",IF(COUNTIF(空き状況確認テーブル!DS58:DV58,"△")&lt;&gt;0,"△",IF(COUNTIF(空き状況確認テーブル!DS58:DV58,"△")&lt;&gt;0,"△","〇")))</f>
        <v>〇</v>
      </c>
      <c r="DT52" s="221"/>
      <c r="DU52" s="221"/>
      <c r="DV52" s="221"/>
      <c r="DW52" s="221" t="str">
        <f ca="1">IF(COUNTIF(空き状況確認テーブル!DW58:DZ58,"×")&lt;&gt;0,"×",IF(COUNTIF(空き状況確認テーブル!DW58:DZ58,"△")&lt;&gt;0,"△",IF(COUNTIF(空き状況確認テーブル!DW58:DZ58,"△")&lt;&gt;0,"△","〇")))</f>
        <v>△</v>
      </c>
      <c r="DX52" s="221"/>
      <c r="DY52" s="221"/>
      <c r="DZ52" s="221"/>
      <c r="EA52" s="217" t="str">
        <f ca="1">IF(COUNTIF(空き状況確認テーブル!EA58:EC58,"×")&lt;&gt;0,"×",IF(COUNTIF(空き状況確認テーブル!EA58:EC58,"△")&lt;&gt;0,"△",IF(COUNTIF(空き状況確認テーブル!EA58:EC58,"△")&lt;&gt;0,"△","〇")))</f>
        <v>△</v>
      </c>
      <c r="EB52" s="218"/>
      <c r="EC52" s="220"/>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1" t="str">
        <f ca="1">IF(COUNTIF(空き状況確認テーブル!EM58:EP58,"×")&lt;&gt;0,"×",IF(COUNTIF(空き状況確認テーブル!EM58:EP58,"△")&lt;&gt;0,"△",IF(COUNTIF(空き状況確認テーブル!EM58:EP58,"△")&lt;&gt;0,"△","〇")))</f>
        <v>×</v>
      </c>
      <c r="EN52" s="221"/>
      <c r="EO52" s="221"/>
      <c r="EP52" s="221"/>
      <c r="EQ52" s="221" t="str">
        <f ca="1">IF(COUNTIF(空き状況確認テーブル!EQ58:ET58,"×")&lt;&gt;0,"×",IF(COUNTIF(空き状況確認テーブル!EQ58:ET58,"△")&lt;&gt;0,"△",IF(COUNTIF(空き状況確認テーブル!EQ58:ET58,"△")&lt;&gt;0,"△","〇")))</f>
        <v>×</v>
      </c>
      <c r="ER52" s="221"/>
      <c r="ES52" s="221"/>
      <c r="ET52" s="221"/>
      <c r="EU52" s="221" t="str">
        <f ca="1">IF(COUNTIF(空き状況確認テーブル!EU58:EX58,"×")&lt;&gt;0,"×",IF(COUNTIF(空き状況確認テーブル!EU58:EX58,"△")&lt;&gt;0,"△",IF(COUNTIF(空き状況確認テーブル!EU58:EX58,"△")&lt;&gt;0,"△","〇")))</f>
        <v>×</v>
      </c>
      <c r="EV52" s="221"/>
      <c r="EW52" s="221"/>
      <c r="EX52" s="221"/>
      <c r="EY52" s="217" t="str">
        <f ca="1">IF(COUNTIF(空き状況確認テーブル!EY58:FA58,"×")&lt;&gt;0,"×",IF(COUNTIF(空き状況確認テーブル!EY58:FA58,"△")&lt;&gt;0,"△",IF(COUNTIF(空き状況確認テーブル!EY58:FA58,"△")&lt;&gt;0,"△","〇")))</f>
        <v>×</v>
      </c>
      <c r="EZ52" s="218"/>
      <c r="FA52" s="220"/>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1" t="str">
        <f ca="1">IF(COUNTIF(空き状況確認テーブル!FK58:FN58,"×")&lt;&gt;0,"×",IF(COUNTIF(空き状況確認テーブル!FK58:FN58,"△")&lt;&gt;0,"△",IF(COUNTIF(空き状況確認テーブル!FK58:FN58,"△")&lt;&gt;0,"△","〇")))</f>
        <v>×</v>
      </c>
      <c r="FL52" s="221"/>
      <c r="FM52" s="221"/>
      <c r="FN52" s="221"/>
      <c r="FO52" s="221" t="str">
        <f ca="1">IF(COUNTIF(空き状況確認テーブル!FO58:FR58,"×")&lt;&gt;0,"×",IF(COUNTIF(空き状況確認テーブル!FO58:FR58,"△")&lt;&gt;0,"△",IF(COUNTIF(空き状況確認テーブル!FO58:FR58,"△")&lt;&gt;0,"△","〇")))</f>
        <v>×</v>
      </c>
      <c r="FP52" s="221"/>
      <c r="FQ52" s="221"/>
      <c r="FR52" s="221"/>
      <c r="FS52" s="221" t="str">
        <f ca="1">IF(COUNTIF(空き状況確認テーブル!FS58:FV58,"×")&lt;&gt;0,"×",IF(COUNTIF(空き状況確認テーブル!FS58:FV58,"△")&lt;&gt;0,"△",IF(COUNTIF(空き状況確認テーブル!FS58:FV58,"△")&lt;&gt;0,"△","〇")))</f>
        <v>×</v>
      </c>
      <c r="FT52" s="221"/>
      <c r="FU52" s="221"/>
      <c r="FV52" s="221"/>
      <c r="FW52" s="217" t="str">
        <f ca="1">IF(COUNTIF(空き状況確認テーブル!FW58:FY58,"×")&lt;&gt;0,"×",IF(COUNTIF(空き状況確認テーブル!FW58:FY58,"△")&lt;&gt;0,"△",IF(COUNTIF(空き状況確認テーブル!FW58:FY58,"△")&lt;&gt;0,"△","〇")))</f>
        <v>×</v>
      </c>
      <c r="FX52" s="218"/>
      <c r="FY52" s="220"/>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1" t="str">
        <f ca="1">IF(COUNTIF(空き状況確認テーブル!W59:Z59,"×")&lt;&gt;0,"×",IF(COUNTIF(空き状況確認テーブル!W59:Z59,"△")&lt;&gt;0,"△",IF(COUNTIF(空き状況確認テーブル!W59:Z59,"△")&lt;&gt;0,"△","〇")))</f>
        <v>〇</v>
      </c>
      <c r="X53" s="221"/>
      <c r="Y53" s="221"/>
      <c r="Z53" s="221"/>
      <c r="AA53" s="221" t="str">
        <f ca="1">IF(COUNTIF(空き状況確認テーブル!AA59:AD59,"×")&lt;&gt;0,"×",IF(COUNTIF(空き状況確認テーブル!AA59:AD59,"△")&lt;&gt;0,"△",IF(COUNTIF(空き状況確認テーブル!AA59:AD59,"△")&lt;&gt;0,"△","〇")))</f>
        <v>〇</v>
      </c>
      <c r="AB53" s="221"/>
      <c r="AC53" s="221"/>
      <c r="AD53" s="221"/>
      <c r="AE53" s="221" t="str">
        <f ca="1">IF(COUNTIF(空き状況確認テーブル!AE59:AH59,"×")&lt;&gt;0,"×",IF(COUNTIF(空き状況確認テーブル!AE59:AH59,"△")&lt;&gt;0,"△",IF(COUNTIF(空き状況確認テーブル!AE59:AH59,"△")&lt;&gt;0,"△","〇")))</f>
        <v>△</v>
      </c>
      <c r="AF53" s="221"/>
      <c r="AG53" s="221"/>
      <c r="AH53" s="221"/>
      <c r="AI53" s="217" t="str">
        <f ca="1">IF(COUNTIF(空き状況確認テーブル!AI59:AK59,"×")&lt;&gt;0,"×",IF(COUNTIF(空き状況確認テーブル!AI59:AK59,"△")&lt;&gt;0,"△",IF(COUNTIF(空き状況確認テーブル!AI59:AK59,"△")&lt;&gt;0,"△","〇")))</f>
        <v>△</v>
      </c>
      <c r="AJ53" s="218"/>
      <c r="AK53" s="220"/>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1" t="str">
        <f ca="1">IF(COUNTIF(空き状況確認テーブル!AU59:AX59,"×")&lt;&gt;0,"×",IF(COUNTIF(空き状況確認テーブル!AU59:AX59,"△")&lt;&gt;0,"△",IF(COUNTIF(空き状況確認テーブル!AU59:AX59,"△")&lt;&gt;0,"△","〇")))</f>
        <v>〇</v>
      </c>
      <c r="AV53" s="221"/>
      <c r="AW53" s="221"/>
      <c r="AX53" s="221"/>
      <c r="AY53" s="221" t="str">
        <f ca="1">IF(COUNTIF(空き状況確認テーブル!AY59:BB59,"×")&lt;&gt;0,"×",IF(COUNTIF(空き状況確認テーブル!AY59:BB59,"△")&lt;&gt;0,"△",IF(COUNTIF(空き状況確認テーブル!AY59:BB59,"△")&lt;&gt;0,"△","〇")))</f>
        <v>〇</v>
      </c>
      <c r="AZ53" s="221"/>
      <c r="BA53" s="221"/>
      <c r="BB53" s="221"/>
      <c r="BC53" s="221" t="str">
        <f ca="1">IF(COUNTIF(空き状況確認テーブル!BC59:BF59,"×")&lt;&gt;0,"×",IF(COUNTIF(空き状況確認テーブル!BC59:BF59,"△")&lt;&gt;0,"△",IF(COUNTIF(空き状況確認テーブル!BC59:BF59,"△")&lt;&gt;0,"△","〇")))</f>
        <v>△</v>
      </c>
      <c r="BD53" s="221"/>
      <c r="BE53" s="221"/>
      <c r="BF53" s="221"/>
      <c r="BG53" s="217" t="str">
        <f ca="1">IF(COUNTIF(空き状況確認テーブル!BG59:BI59,"×")&lt;&gt;0,"×",IF(COUNTIF(空き状況確認テーブル!BG59:BI59,"△")&lt;&gt;0,"△",IF(COUNTIF(空き状況確認テーブル!BG59:BI59,"△")&lt;&gt;0,"△","〇")))</f>
        <v>△</v>
      </c>
      <c r="BH53" s="218"/>
      <c r="BI53" s="220"/>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1" t="str">
        <f ca="1">IF(COUNTIF(空き状況確認テーブル!BS59:BV59,"×")&lt;&gt;0,"×",IF(COUNTIF(空き状況確認テーブル!BS59:BV59,"△")&lt;&gt;0,"△",IF(COUNTIF(空き状況確認テーブル!BS59:BV59,"△")&lt;&gt;0,"△","〇")))</f>
        <v>〇</v>
      </c>
      <c r="BT53" s="221"/>
      <c r="BU53" s="221"/>
      <c r="BV53" s="221"/>
      <c r="BW53" s="221" t="str">
        <f ca="1">IF(COUNTIF(空き状況確認テーブル!BW59:BZ59,"×")&lt;&gt;0,"×",IF(COUNTIF(空き状況確認テーブル!BW59:BZ59,"△")&lt;&gt;0,"△",IF(COUNTIF(空き状況確認テーブル!BW59:BZ59,"△")&lt;&gt;0,"△","〇")))</f>
        <v>〇</v>
      </c>
      <c r="BX53" s="221"/>
      <c r="BY53" s="221"/>
      <c r="BZ53" s="221"/>
      <c r="CA53" s="221" t="str">
        <f ca="1">IF(COUNTIF(空き状況確認テーブル!CA59:CD59,"×")&lt;&gt;0,"×",IF(COUNTIF(空き状況確認テーブル!CA59:CD59,"△")&lt;&gt;0,"△",IF(COUNTIF(空き状況確認テーブル!CA59:CD59,"△")&lt;&gt;0,"△","〇")))</f>
        <v>△</v>
      </c>
      <c r="CB53" s="221"/>
      <c r="CC53" s="221"/>
      <c r="CD53" s="221"/>
      <c r="CE53" s="217" t="str">
        <f ca="1">IF(COUNTIF(空き状況確認テーブル!CE59:CG59,"×")&lt;&gt;0,"×",IF(COUNTIF(空き状況確認テーブル!CE59:CG59,"△")&lt;&gt;0,"△",IF(COUNTIF(空き状況確認テーブル!CE59:CG59,"△")&lt;&gt;0,"△","〇")))</f>
        <v>△</v>
      </c>
      <c r="CF53" s="218"/>
      <c r="CG53" s="220"/>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1" t="str">
        <f ca="1">IF(COUNTIF(空き状況確認テーブル!CQ59:CT59,"×")&lt;&gt;0,"×",IF(COUNTIF(空き状況確認テーブル!CQ59:CT59,"△")&lt;&gt;0,"△",IF(COUNTIF(空き状況確認テーブル!CQ59:CT59,"△")&lt;&gt;0,"△","〇")))</f>
        <v>〇</v>
      </c>
      <c r="CR53" s="221"/>
      <c r="CS53" s="221"/>
      <c r="CT53" s="221"/>
      <c r="CU53" s="221" t="str">
        <f ca="1">IF(COUNTIF(空き状況確認テーブル!CU59:CX59,"×")&lt;&gt;0,"×",IF(COUNTIF(空き状況確認テーブル!CU59:CX59,"△")&lt;&gt;0,"△",IF(COUNTIF(空き状況確認テーブル!CU59:CX59,"△")&lt;&gt;0,"△","〇")))</f>
        <v>〇</v>
      </c>
      <c r="CV53" s="221"/>
      <c r="CW53" s="221"/>
      <c r="CX53" s="221"/>
      <c r="CY53" s="221" t="str">
        <f ca="1">IF(COUNTIF(空き状況確認テーブル!CY59:DB59,"×")&lt;&gt;0,"×",IF(COUNTIF(空き状況確認テーブル!CY59:DB59,"△")&lt;&gt;0,"△",IF(COUNTIF(空き状況確認テーブル!CY59:DB59,"△")&lt;&gt;0,"△","〇")))</f>
        <v>△</v>
      </c>
      <c r="CZ53" s="221"/>
      <c r="DA53" s="221"/>
      <c r="DB53" s="221"/>
      <c r="DC53" s="217" t="str">
        <f ca="1">IF(COUNTIF(空き状況確認テーブル!DC59:DE59,"×")&lt;&gt;0,"×",IF(COUNTIF(空き状況確認テーブル!DC59:DE59,"△")&lt;&gt;0,"△",IF(COUNTIF(空き状況確認テーブル!DC59:DE59,"△")&lt;&gt;0,"△","〇")))</f>
        <v>△</v>
      </c>
      <c r="DD53" s="218"/>
      <c r="DE53" s="220"/>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1" t="str">
        <f ca="1">IF(COUNTIF(空き状況確認テーブル!DO59:DR59,"×")&lt;&gt;0,"×",IF(COUNTIF(空き状況確認テーブル!DO59:DR59,"△")&lt;&gt;0,"△",IF(COUNTIF(空き状況確認テーブル!DO59:DR59,"△")&lt;&gt;0,"△","〇")))</f>
        <v>〇</v>
      </c>
      <c r="DP53" s="221"/>
      <c r="DQ53" s="221"/>
      <c r="DR53" s="221"/>
      <c r="DS53" s="221" t="str">
        <f ca="1">IF(COUNTIF(空き状況確認テーブル!DS59:DV59,"×")&lt;&gt;0,"×",IF(COUNTIF(空き状況確認テーブル!DS59:DV59,"△")&lt;&gt;0,"△",IF(COUNTIF(空き状況確認テーブル!DS59:DV59,"△")&lt;&gt;0,"△","〇")))</f>
        <v>〇</v>
      </c>
      <c r="DT53" s="221"/>
      <c r="DU53" s="221"/>
      <c r="DV53" s="221"/>
      <c r="DW53" s="221" t="str">
        <f ca="1">IF(COUNTIF(空き状況確認テーブル!DW59:DZ59,"×")&lt;&gt;0,"×",IF(COUNTIF(空き状況確認テーブル!DW59:DZ59,"△")&lt;&gt;0,"△",IF(COUNTIF(空き状況確認テーブル!DW59:DZ59,"△")&lt;&gt;0,"△","〇")))</f>
        <v>△</v>
      </c>
      <c r="DX53" s="221"/>
      <c r="DY53" s="221"/>
      <c r="DZ53" s="221"/>
      <c r="EA53" s="217" t="str">
        <f ca="1">IF(COUNTIF(空き状況確認テーブル!EA59:EC59,"×")&lt;&gt;0,"×",IF(COUNTIF(空き状況確認テーブル!EA59:EC59,"△")&lt;&gt;0,"△",IF(COUNTIF(空き状況確認テーブル!EA59:EC59,"△")&lt;&gt;0,"△","〇")))</f>
        <v>△</v>
      </c>
      <c r="EB53" s="218"/>
      <c r="EC53" s="220"/>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1" t="str">
        <f ca="1">IF(COUNTIF(空き状況確認テーブル!EM59:EP59,"×")&lt;&gt;0,"×",IF(COUNTIF(空き状況確認テーブル!EM59:EP59,"△")&lt;&gt;0,"△",IF(COUNTIF(空き状況確認テーブル!EM59:EP59,"△")&lt;&gt;0,"△","〇")))</f>
        <v>×</v>
      </c>
      <c r="EN53" s="221"/>
      <c r="EO53" s="221"/>
      <c r="EP53" s="221"/>
      <c r="EQ53" s="221" t="str">
        <f ca="1">IF(COUNTIF(空き状況確認テーブル!EQ59:ET59,"×")&lt;&gt;0,"×",IF(COUNTIF(空き状況確認テーブル!EQ59:ET59,"△")&lt;&gt;0,"△",IF(COUNTIF(空き状況確認テーブル!EQ59:ET59,"△")&lt;&gt;0,"△","〇")))</f>
        <v>×</v>
      </c>
      <c r="ER53" s="221"/>
      <c r="ES53" s="221"/>
      <c r="ET53" s="221"/>
      <c r="EU53" s="221" t="str">
        <f ca="1">IF(COUNTIF(空き状況確認テーブル!EU59:EX59,"×")&lt;&gt;0,"×",IF(COUNTIF(空き状況確認テーブル!EU59:EX59,"△")&lt;&gt;0,"△",IF(COUNTIF(空き状況確認テーブル!EU59:EX59,"△")&lt;&gt;0,"△","〇")))</f>
        <v>×</v>
      </c>
      <c r="EV53" s="221"/>
      <c r="EW53" s="221"/>
      <c r="EX53" s="221"/>
      <c r="EY53" s="217" t="str">
        <f ca="1">IF(COUNTIF(空き状況確認テーブル!EY59:FA59,"×")&lt;&gt;0,"×",IF(COUNTIF(空き状況確認テーブル!EY59:FA59,"△")&lt;&gt;0,"△",IF(COUNTIF(空き状況確認テーブル!EY59:FA59,"△")&lt;&gt;0,"△","〇")))</f>
        <v>×</v>
      </c>
      <c r="EZ53" s="218"/>
      <c r="FA53" s="220"/>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1" t="str">
        <f ca="1">IF(COUNTIF(空き状況確認テーブル!FK59:FN59,"×")&lt;&gt;0,"×",IF(COUNTIF(空き状況確認テーブル!FK59:FN59,"△")&lt;&gt;0,"△",IF(COUNTIF(空き状況確認テーブル!FK59:FN59,"△")&lt;&gt;0,"△","〇")))</f>
        <v>×</v>
      </c>
      <c r="FL53" s="221"/>
      <c r="FM53" s="221"/>
      <c r="FN53" s="221"/>
      <c r="FO53" s="221" t="str">
        <f ca="1">IF(COUNTIF(空き状況確認テーブル!FO59:FR59,"×")&lt;&gt;0,"×",IF(COUNTIF(空き状況確認テーブル!FO59:FR59,"△")&lt;&gt;0,"△",IF(COUNTIF(空き状況確認テーブル!FO59:FR59,"△")&lt;&gt;0,"△","〇")))</f>
        <v>×</v>
      </c>
      <c r="FP53" s="221"/>
      <c r="FQ53" s="221"/>
      <c r="FR53" s="221"/>
      <c r="FS53" s="221" t="str">
        <f ca="1">IF(COUNTIF(空き状況確認テーブル!FS59:FV59,"×")&lt;&gt;0,"×",IF(COUNTIF(空き状況確認テーブル!FS59:FV59,"△")&lt;&gt;0,"△",IF(COUNTIF(空き状況確認テーブル!FS59:FV59,"△")&lt;&gt;0,"△","〇")))</f>
        <v>×</v>
      </c>
      <c r="FT53" s="221"/>
      <c r="FU53" s="221"/>
      <c r="FV53" s="221"/>
      <c r="FW53" s="217" t="str">
        <f ca="1">IF(COUNTIF(空き状況確認テーブル!FW59:FY59,"×")&lt;&gt;0,"×",IF(COUNTIF(空き状況確認テーブル!FW59:FY59,"△")&lt;&gt;0,"△",IF(COUNTIF(空き状況確認テーブル!FW59:FY59,"△")&lt;&gt;0,"△","〇")))</f>
        <v>×</v>
      </c>
      <c r="FX53" s="218"/>
      <c r="FY53" s="220"/>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1" t="str">
        <f ca="1">IF(COUNTIF(空き状況確認テーブル!W60:Z60,"×")&lt;&gt;0,"×",IF(COUNTIF(空き状況確認テーブル!W60:Z60,"△")&lt;&gt;0,"△",IF(COUNTIF(空き状況確認テーブル!W60:Z60,"△")&lt;&gt;0,"△","〇")))</f>
        <v>〇</v>
      </c>
      <c r="X54" s="221"/>
      <c r="Y54" s="221"/>
      <c r="Z54" s="221"/>
      <c r="AA54" s="221" t="str">
        <f ca="1">IF(COUNTIF(空き状況確認テーブル!AA60:AD60,"×")&lt;&gt;0,"×",IF(COUNTIF(空き状況確認テーブル!AA60:AD60,"△")&lt;&gt;0,"△",IF(COUNTIF(空き状況確認テーブル!AA60:AD60,"△")&lt;&gt;0,"△","〇")))</f>
        <v>〇</v>
      </c>
      <c r="AB54" s="221"/>
      <c r="AC54" s="221"/>
      <c r="AD54" s="221"/>
      <c r="AE54" s="221" t="str">
        <f ca="1">IF(COUNTIF(空き状況確認テーブル!AE60:AH60,"×")&lt;&gt;0,"×",IF(COUNTIF(空き状況確認テーブル!AE60:AH60,"△")&lt;&gt;0,"△",IF(COUNTIF(空き状況確認テーブル!AE60:AH60,"△")&lt;&gt;0,"△","〇")))</f>
        <v>△</v>
      </c>
      <c r="AF54" s="221"/>
      <c r="AG54" s="221"/>
      <c r="AH54" s="221"/>
      <c r="AI54" s="217" t="str">
        <f ca="1">IF(COUNTIF(空き状況確認テーブル!AI60:AK60,"×")&lt;&gt;0,"×",IF(COUNTIF(空き状況確認テーブル!AI60:AK60,"△")&lt;&gt;0,"△",IF(COUNTIF(空き状況確認テーブル!AI60:AK60,"△")&lt;&gt;0,"△","〇")))</f>
        <v>△</v>
      </c>
      <c r="AJ54" s="218"/>
      <c r="AK54" s="220"/>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1" t="str">
        <f ca="1">IF(COUNTIF(空き状況確認テーブル!AU60:AX60,"×")&lt;&gt;0,"×",IF(COUNTIF(空き状況確認テーブル!AU60:AX60,"△")&lt;&gt;0,"△",IF(COUNTIF(空き状況確認テーブル!AU60:AX60,"△")&lt;&gt;0,"△","〇")))</f>
        <v>〇</v>
      </c>
      <c r="AV54" s="221"/>
      <c r="AW54" s="221"/>
      <c r="AX54" s="221"/>
      <c r="AY54" s="221" t="str">
        <f ca="1">IF(COUNTIF(空き状況確認テーブル!AY60:BB60,"×")&lt;&gt;0,"×",IF(COUNTIF(空き状況確認テーブル!AY60:BB60,"△")&lt;&gt;0,"△",IF(COUNTIF(空き状況確認テーブル!AY60:BB60,"△")&lt;&gt;0,"△","〇")))</f>
        <v>〇</v>
      </c>
      <c r="AZ54" s="221"/>
      <c r="BA54" s="221"/>
      <c r="BB54" s="221"/>
      <c r="BC54" s="221" t="str">
        <f ca="1">IF(COUNTIF(空き状況確認テーブル!BC60:BF60,"×")&lt;&gt;0,"×",IF(COUNTIF(空き状況確認テーブル!BC60:BF60,"△")&lt;&gt;0,"△",IF(COUNTIF(空き状況確認テーブル!BC60:BF60,"△")&lt;&gt;0,"△","〇")))</f>
        <v>△</v>
      </c>
      <c r="BD54" s="221"/>
      <c r="BE54" s="221"/>
      <c r="BF54" s="221"/>
      <c r="BG54" s="217" t="str">
        <f ca="1">IF(COUNTIF(空き状況確認テーブル!BG60:BI60,"×")&lt;&gt;0,"×",IF(COUNTIF(空き状況確認テーブル!BG60:BI60,"△")&lt;&gt;0,"△",IF(COUNTIF(空き状況確認テーブル!BG60:BI60,"△")&lt;&gt;0,"△","〇")))</f>
        <v>△</v>
      </c>
      <c r="BH54" s="218"/>
      <c r="BI54" s="220"/>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1" t="str">
        <f ca="1">IF(COUNTIF(空き状況確認テーブル!BS60:BV60,"×")&lt;&gt;0,"×",IF(COUNTIF(空き状況確認テーブル!BS60:BV60,"△")&lt;&gt;0,"△",IF(COUNTIF(空き状況確認テーブル!BS60:BV60,"△")&lt;&gt;0,"△","〇")))</f>
        <v>〇</v>
      </c>
      <c r="BT54" s="221"/>
      <c r="BU54" s="221"/>
      <c r="BV54" s="221"/>
      <c r="BW54" s="221" t="str">
        <f ca="1">IF(COUNTIF(空き状況確認テーブル!BW60:BZ60,"×")&lt;&gt;0,"×",IF(COUNTIF(空き状況確認テーブル!BW60:BZ60,"△")&lt;&gt;0,"△",IF(COUNTIF(空き状況確認テーブル!BW60:BZ60,"△")&lt;&gt;0,"△","〇")))</f>
        <v>〇</v>
      </c>
      <c r="BX54" s="221"/>
      <c r="BY54" s="221"/>
      <c r="BZ54" s="221"/>
      <c r="CA54" s="221" t="str">
        <f ca="1">IF(COUNTIF(空き状況確認テーブル!CA60:CD60,"×")&lt;&gt;0,"×",IF(COUNTIF(空き状況確認テーブル!CA60:CD60,"△")&lt;&gt;0,"△",IF(COUNTIF(空き状況確認テーブル!CA60:CD60,"△")&lt;&gt;0,"△","〇")))</f>
        <v>△</v>
      </c>
      <c r="CB54" s="221"/>
      <c r="CC54" s="221"/>
      <c r="CD54" s="221"/>
      <c r="CE54" s="217" t="str">
        <f ca="1">IF(COUNTIF(空き状況確認テーブル!CE60:CG60,"×")&lt;&gt;0,"×",IF(COUNTIF(空き状況確認テーブル!CE60:CG60,"△")&lt;&gt;0,"△",IF(COUNTIF(空き状況確認テーブル!CE60:CG60,"△")&lt;&gt;0,"△","〇")))</f>
        <v>△</v>
      </c>
      <c r="CF54" s="218"/>
      <c r="CG54" s="220"/>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1" t="str">
        <f ca="1">IF(COUNTIF(空き状況確認テーブル!CQ60:CT60,"×")&lt;&gt;0,"×",IF(COUNTIF(空き状況確認テーブル!CQ60:CT60,"△")&lt;&gt;0,"△",IF(COUNTIF(空き状況確認テーブル!CQ60:CT60,"△")&lt;&gt;0,"△","〇")))</f>
        <v>〇</v>
      </c>
      <c r="CR54" s="221"/>
      <c r="CS54" s="221"/>
      <c r="CT54" s="221"/>
      <c r="CU54" s="221" t="str">
        <f ca="1">IF(COUNTIF(空き状況確認テーブル!CU60:CX60,"×")&lt;&gt;0,"×",IF(COUNTIF(空き状況確認テーブル!CU60:CX60,"△")&lt;&gt;0,"△",IF(COUNTIF(空き状況確認テーブル!CU60:CX60,"△")&lt;&gt;0,"△","〇")))</f>
        <v>〇</v>
      </c>
      <c r="CV54" s="221"/>
      <c r="CW54" s="221"/>
      <c r="CX54" s="221"/>
      <c r="CY54" s="221" t="str">
        <f ca="1">IF(COUNTIF(空き状況確認テーブル!CY60:DB60,"×")&lt;&gt;0,"×",IF(COUNTIF(空き状況確認テーブル!CY60:DB60,"△")&lt;&gt;0,"△",IF(COUNTIF(空き状況確認テーブル!CY60:DB60,"△")&lt;&gt;0,"△","〇")))</f>
        <v>△</v>
      </c>
      <c r="CZ54" s="221"/>
      <c r="DA54" s="221"/>
      <c r="DB54" s="221"/>
      <c r="DC54" s="217" t="str">
        <f ca="1">IF(COUNTIF(空き状況確認テーブル!DC60:DE60,"×")&lt;&gt;0,"×",IF(COUNTIF(空き状況確認テーブル!DC60:DE60,"△")&lt;&gt;0,"△",IF(COUNTIF(空き状況確認テーブル!DC60:DE60,"△")&lt;&gt;0,"△","〇")))</f>
        <v>△</v>
      </c>
      <c r="DD54" s="218"/>
      <c r="DE54" s="220"/>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1" t="str">
        <f ca="1">IF(COUNTIF(空き状況確認テーブル!DO60:DR60,"×")&lt;&gt;0,"×",IF(COUNTIF(空き状況確認テーブル!DO60:DR60,"△")&lt;&gt;0,"△",IF(COUNTIF(空き状況確認テーブル!DO60:DR60,"△")&lt;&gt;0,"△","〇")))</f>
        <v>〇</v>
      </c>
      <c r="DP54" s="221"/>
      <c r="DQ54" s="221"/>
      <c r="DR54" s="221"/>
      <c r="DS54" s="221" t="str">
        <f ca="1">IF(COUNTIF(空き状況確認テーブル!DS60:DV60,"×")&lt;&gt;0,"×",IF(COUNTIF(空き状況確認テーブル!DS60:DV60,"△")&lt;&gt;0,"△",IF(COUNTIF(空き状況確認テーブル!DS60:DV60,"△")&lt;&gt;0,"△","〇")))</f>
        <v>〇</v>
      </c>
      <c r="DT54" s="221"/>
      <c r="DU54" s="221"/>
      <c r="DV54" s="221"/>
      <c r="DW54" s="221" t="str">
        <f ca="1">IF(COUNTIF(空き状況確認テーブル!DW60:DZ60,"×")&lt;&gt;0,"×",IF(COUNTIF(空き状況確認テーブル!DW60:DZ60,"△")&lt;&gt;0,"△",IF(COUNTIF(空き状況確認テーブル!DW60:DZ60,"△")&lt;&gt;0,"△","〇")))</f>
        <v>△</v>
      </c>
      <c r="DX54" s="221"/>
      <c r="DY54" s="221"/>
      <c r="DZ54" s="221"/>
      <c r="EA54" s="217" t="str">
        <f ca="1">IF(COUNTIF(空き状況確認テーブル!EA60:EC60,"×")&lt;&gt;0,"×",IF(COUNTIF(空き状況確認テーブル!EA60:EC60,"△")&lt;&gt;0,"△",IF(COUNTIF(空き状況確認テーブル!EA60:EC60,"△")&lt;&gt;0,"△","〇")))</f>
        <v>△</v>
      </c>
      <c r="EB54" s="218"/>
      <c r="EC54" s="220"/>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1" t="str">
        <f ca="1">IF(COUNTIF(空き状況確認テーブル!EM60:EP60,"×")&lt;&gt;0,"×",IF(COUNTIF(空き状況確認テーブル!EM60:EP60,"△")&lt;&gt;0,"△",IF(COUNTIF(空き状況確認テーブル!EM60:EP60,"△")&lt;&gt;0,"△","〇")))</f>
        <v>×</v>
      </c>
      <c r="EN54" s="221"/>
      <c r="EO54" s="221"/>
      <c r="EP54" s="221"/>
      <c r="EQ54" s="221" t="str">
        <f ca="1">IF(COUNTIF(空き状況確認テーブル!EQ60:ET60,"×")&lt;&gt;0,"×",IF(COUNTIF(空き状況確認テーブル!EQ60:ET60,"△")&lt;&gt;0,"△",IF(COUNTIF(空き状況確認テーブル!EQ60:ET60,"△")&lt;&gt;0,"△","〇")))</f>
        <v>×</v>
      </c>
      <c r="ER54" s="221"/>
      <c r="ES54" s="221"/>
      <c r="ET54" s="221"/>
      <c r="EU54" s="221" t="str">
        <f ca="1">IF(COUNTIF(空き状況確認テーブル!EU60:EX60,"×")&lt;&gt;0,"×",IF(COUNTIF(空き状況確認テーブル!EU60:EX60,"△")&lt;&gt;0,"△",IF(COUNTIF(空き状況確認テーブル!EU60:EX60,"△")&lt;&gt;0,"△","〇")))</f>
        <v>×</v>
      </c>
      <c r="EV54" s="221"/>
      <c r="EW54" s="221"/>
      <c r="EX54" s="221"/>
      <c r="EY54" s="217" t="str">
        <f ca="1">IF(COUNTIF(空き状況確認テーブル!EY60:FA60,"×")&lt;&gt;0,"×",IF(COUNTIF(空き状況確認テーブル!EY60:FA60,"△")&lt;&gt;0,"△",IF(COUNTIF(空き状況確認テーブル!EY60:FA60,"△")&lt;&gt;0,"△","〇")))</f>
        <v>×</v>
      </c>
      <c r="EZ54" s="218"/>
      <c r="FA54" s="220"/>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1" t="str">
        <f ca="1">IF(COUNTIF(空き状況確認テーブル!FK60:FN60,"×")&lt;&gt;0,"×",IF(COUNTIF(空き状況確認テーブル!FK60:FN60,"△")&lt;&gt;0,"△",IF(COUNTIF(空き状況確認テーブル!FK60:FN60,"△")&lt;&gt;0,"△","〇")))</f>
        <v>×</v>
      </c>
      <c r="FL54" s="221"/>
      <c r="FM54" s="221"/>
      <c r="FN54" s="221"/>
      <c r="FO54" s="221" t="str">
        <f ca="1">IF(COUNTIF(空き状況確認テーブル!FO60:FR60,"×")&lt;&gt;0,"×",IF(COUNTIF(空き状況確認テーブル!FO60:FR60,"△")&lt;&gt;0,"△",IF(COUNTIF(空き状況確認テーブル!FO60:FR60,"△")&lt;&gt;0,"△","〇")))</f>
        <v>×</v>
      </c>
      <c r="FP54" s="221"/>
      <c r="FQ54" s="221"/>
      <c r="FR54" s="221"/>
      <c r="FS54" s="221" t="str">
        <f ca="1">IF(COUNTIF(空き状況確認テーブル!FS60:FV60,"×")&lt;&gt;0,"×",IF(COUNTIF(空き状況確認テーブル!FS60:FV60,"△")&lt;&gt;0,"△",IF(COUNTIF(空き状況確認テーブル!FS60:FV60,"△")&lt;&gt;0,"△","〇")))</f>
        <v>×</v>
      </c>
      <c r="FT54" s="221"/>
      <c r="FU54" s="221"/>
      <c r="FV54" s="221"/>
      <c r="FW54" s="217" t="str">
        <f ca="1">IF(COUNTIF(空き状況確認テーブル!FW60:FY60,"×")&lt;&gt;0,"×",IF(COUNTIF(空き状況確認テーブル!FW60:FY60,"△")&lt;&gt;0,"△",IF(COUNTIF(空き状況確認テーブル!FW60:FY60,"△")&lt;&gt;0,"△","〇")))</f>
        <v>×</v>
      </c>
      <c r="FX54" s="218"/>
      <c r="FY54" s="220"/>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3"/>
      <c r="AL55" s="222" t="str">
        <f ca="1">IF(COUNTIF(空き状況確認テーブル!AL61:BI61,"×")&lt;&gt;0,"×",IF(COUNTIF(空き状況確認テーブル!AL61:BI61,"△")&lt;&gt;0,"△","〇"))</f>
        <v>△</v>
      </c>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3"/>
      <c r="BJ55" s="222" t="str">
        <f ca="1">IF(COUNTIF(空き状況確認テーブル!BJ61:CG61,"×")&lt;&gt;0,"×",IF(COUNTIF(空き状況確認テーブル!BJ61:CG61,"△")&lt;&gt;0,"△","〇"))</f>
        <v>△</v>
      </c>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3"/>
      <c r="CH55" s="219" t="str">
        <f ca="1">IF(COUNTIF(空き状況確認テーブル!CH61:DE61,"×")&lt;&gt;0,"×",IF(COUNTIF(空き状況確認テーブル!CH61:DE61,"△")&lt;&gt;0,"△","〇"))</f>
        <v>△</v>
      </c>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3"/>
      <c r="DF55" s="222" t="str">
        <f ca="1">IF(COUNTIF(空き状況確認テーブル!DF61:EC61,"×")&lt;&gt;0,"×",IF(COUNTIF(空き状況確認テーブル!DF61:EC61,"△")&lt;&gt;0,"△","〇"))</f>
        <v>△</v>
      </c>
      <c r="DG55" s="221"/>
      <c r="DH55" s="221"/>
      <c r="DI55" s="221"/>
      <c r="DJ55" s="221"/>
      <c r="DK55" s="221"/>
      <c r="DL55" s="221"/>
      <c r="DM55" s="221"/>
      <c r="DN55" s="221"/>
      <c r="DO55" s="221"/>
      <c r="DP55" s="221"/>
      <c r="DQ55" s="221"/>
      <c r="DR55" s="221"/>
      <c r="DS55" s="221"/>
      <c r="DT55" s="221"/>
      <c r="DU55" s="221"/>
      <c r="DV55" s="221"/>
      <c r="DW55" s="221"/>
      <c r="DX55" s="221"/>
      <c r="DY55" s="221"/>
      <c r="DZ55" s="221"/>
      <c r="EA55" s="221"/>
      <c r="EB55" s="221"/>
      <c r="EC55" s="223"/>
      <c r="ED55" s="222" t="str">
        <f ca="1">IF(COUNTIF(空き状況確認テーブル!ED61:FA61,"×")&lt;&gt;0,"×",IF(COUNTIF(空き状況確認テーブル!ED61:FA61,"△")&lt;&gt;0,"△","〇"))</f>
        <v>×</v>
      </c>
      <c r="EE55" s="221"/>
      <c r="EF55" s="221"/>
      <c r="EG55" s="221"/>
      <c r="EH55" s="221"/>
      <c r="EI55" s="221"/>
      <c r="EJ55" s="221"/>
      <c r="EK55" s="221"/>
      <c r="EL55" s="221"/>
      <c r="EM55" s="221"/>
      <c r="EN55" s="221"/>
      <c r="EO55" s="221"/>
      <c r="EP55" s="221"/>
      <c r="EQ55" s="221"/>
      <c r="ER55" s="221"/>
      <c r="ES55" s="221"/>
      <c r="ET55" s="221"/>
      <c r="EU55" s="221"/>
      <c r="EV55" s="221"/>
      <c r="EW55" s="221"/>
      <c r="EX55" s="221"/>
      <c r="EY55" s="221"/>
      <c r="EZ55" s="221"/>
      <c r="FA55" s="223"/>
      <c r="FB55" s="222" t="str">
        <f ca="1">IF(COUNTIF(空き状況確認テーブル!FB61:FY61,"×")&lt;&gt;0,"×",IF(COUNTIF(空き状況確認テーブル!FB61:FY61,"△")&lt;&gt;0,"△","〇"))</f>
        <v>×</v>
      </c>
      <c r="FC55" s="221"/>
      <c r="FD55" s="221"/>
      <c r="FE55" s="221"/>
      <c r="FF55" s="221"/>
      <c r="FG55" s="221"/>
      <c r="FH55" s="221"/>
      <c r="FI55" s="221"/>
      <c r="FJ55" s="221"/>
      <c r="FK55" s="221"/>
      <c r="FL55" s="221"/>
      <c r="FM55" s="221"/>
      <c r="FN55" s="221"/>
      <c r="FO55" s="221"/>
      <c r="FP55" s="221"/>
      <c r="FQ55" s="221"/>
      <c r="FR55" s="221"/>
      <c r="FS55" s="221"/>
      <c r="FT55" s="221"/>
      <c r="FU55" s="221"/>
      <c r="FV55" s="221"/>
      <c r="FW55" s="221"/>
      <c r="FX55" s="221"/>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3"/>
      <c r="AL56" s="222" t="str">
        <f ca="1">IF(COUNTIF(空き状況確認テーブル!AL62:BI62,"×")&lt;&gt;0,"×",IF(COUNTIF(空き状況確認テーブル!AL62:BI62,"△")&lt;&gt;0,"△","〇"))</f>
        <v>△</v>
      </c>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3"/>
      <c r="BJ56" s="222" t="str">
        <f ca="1">IF(COUNTIF(空き状況確認テーブル!BJ62:CG62,"×")&lt;&gt;0,"×",IF(COUNTIF(空き状況確認テーブル!BJ62:CG62,"△")&lt;&gt;0,"△","〇"))</f>
        <v>△</v>
      </c>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3"/>
      <c r="CH56" s="219" t="str">
        <f ca="1">IF(COUNTIF(空き状況確認テーブル!CH62:DE62,"×")&lt;&gt;0,"×",IF(COUNTIF(空き状況確認テーブル!CH62:DE62,"△")&lt;&gt;0,"△","〇"))</f>
        <v>△</v>
      </c>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3"/>
      <c r="DF56" s="222" t="str">
        <f ca="1">IF(COUNTIF(空き状況確認テーブル!DF62:EC62,"×")&lt;&gt;0,"×",IF(COUNTIF(空き状況確認テーブル!DF62:EC62,"△")&lt;&gt;0,"△","〇"))</f>
        <v>△</v>
      </c>
      <c r="DG56" s="221"/>
      <c r="DH56" s="221"/>
      <c r="DI56" s="221"/>
      <c r="DJ56" s="221"/>
      <c r="DK56" s="221"/>
      <c r="DL56" s="221"/>
      <c r="DM56" s="221"/>
      <c r="DN56" s="221"/>
      <c r="DO56" s="221"/>
      <c r="DP56" s="221"/>
      <c r="DQ56" s="221"/>
      <c r="DR56" s="221"/>
      <c r="DS56" s="221"/>
      <c r="DT56" s="221"/>
      <c r="DU56" s="221"/>
      <c r="DV56" s="221"/>
      <c r="DW56" s="221"/>
      <c r="DX56" s="221"/>
      <c r="DY56" s="221"/>
      <c r="DZ56" s="221"/>
      <c r="EA56" s="221"/>
      <c r="EB56" s="221"/>
      <c r="EC56" s="223"/>
      <c r="ED56" s="222" t="str">
        <f ca="1">IF(COUNTIF(空き状況確認テーブル!ED62:FA62,"×")&lt;&gt;0,"×",IF(COUNTIF(空き状況確認テーブル!ED62:FA62,"△")&lt;&gt;0,"△","〇"))</f>
        <v>×</v>
      </c>
      <c r="EE56" s="221"/>
      <c r="EF56" s="221"/>
      <c r="EG56" s="221"/>
      <c r="EH56" s="221"/>
      <c r="EI56" s="221"/>
      <c r="EJ56" s="221"/>
      <c r="EK56" s="221"/>
      <c r="EL56" s="221"/>
      <c r="EM56" s="221"/>
      <c r="EN56" s="221"/>
      <c r="EO56" s="221"/>
      <c r="EP56" s="221"/>
      <c r="EQ56" s="221"/>
      <c r="ER56" s="221"/>
      <c r="ES56" s="221"/>
      <c r="ET56" s="221"/>
      <c r="EU56" s="221"/>
      <c r="EV56" s="221"/>
      <c r="EW56" s="221"/>
      <c r="EX56" s="221"/>
      <c r="EY56" s="221"/>
      <c r="EZ56" s="221"/>
      <c r="FA56" s="223"/>
      <c r="FB56" s="222" t="str">
        <f ca="1">IF(COUNTIF(空き状況確認テーブル!FB62:FY62,"×")&lt;&gt;0,"×",IF(COUNTIF(空き状況確認テーブル!FB62:FY62,"△")&lt;&gt;0,"△","〇"))</f>
        <v>×</v>
      </c>
      <c r="FC56" s="221"/>
      <c r="FD56" s="221"/>
      <c r="FE56" s="221"/>
      <c r="FF56" s="221"/>
      <c r="FG56" s="221"/>
      <c r="FH56" s="221"/>
      <c r="FI56" s="221"/>
      <c r="FJ56" s="221"/>
      <c r="FK56" s="221"/>
      <c r="FL56" s="221"/>
      <c r="FM56" s="221"/>
      <c r="FN56" s="221"/>
      <c r="FO56" s="221"/>
      <c r="FP56" s="221"/>
      <c r="FQ56" s="221"/>
      <c r="FR56" s="221"/>
      <c r="FS56" s="221"/>
      <c r="FT56" s="221"/>
      <c r="FU56" s="221"/>
      <c r="FV56" s="221"/>
      <c r="FW56" s="221"/>
      <c r="FX56" s="221"/>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3"/>
      <c r="AL57" s="222" t="str">
        <f ca="1">IF(COUNTIF(空き状況確認テーブル!AL63:BI63,"×")&lt;&gt;0,"×",IF(COUNTIF(空き状況確認テーブル!AL63:BI63,"△")&lt;&gt;0,"△","〇"))</f>
        <v>△</v>
      </c>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3"/>
      <c r="BJ57" s="222" t="str">
        <f ca="1">IF(COUNTIF(空き状況確認テーブル!BJ63:CG63,"×")&lt;&gt;0,"×",IF(COUNTIF(空き状況確認テーブル!BJ63:CG63,"△")&lt;&gt;0,"△","〇"))</f>
        <v>△</v>
      </c>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3"/>
      <c r="CH57" s="219" t="str">
        <f ca="1">IF(COUNTIF(空き状況確認テーブル!CH63:DE63,"×")&lt;&gt;0,"×",IF(COUNTIF(空き状況確認テーブル!CH63:DE63,"△")&lt;&gt;0,"△","〇"))</f>
        <v>△</v>
      </c>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3"/>
      <c r="DF57" s="222" t="str">
        <f ca="1">IF(COUNTIF(空き状況確認テーブル!DF63:EC63,"×")&lt;&gt;0,"×",IF(COUNTIF(空き状況確認テーブル!DF63:EC63,"△")&lt;&gt;0,"△","〇"))</f>
        <v>△</v>
      </c>
      <c r="DG57" s="221"/>
      <c r="DH57" s="221"/>
      <c r="DI57" s="221"/>
      <c r="DJ57" s="221"/>
      <c r="DK57" s="221"/>
      <c r="DL57" s="221"/>
      <c r="DM57" s="221"/>
      <c r="DN57" s="221"/>
      <c r="DO57" s="221"/>
      <c r="DP57" s="221"/>
      <c r="DQ57" s="221"/>
      <c r="DR57" s="221"/>
      <c r="DS57" s="221"/>
      <c r="DT57" s="221"/>
      <c r="DU57" s="221"/>
      <c r="DV57" s="221"/>
      <c r="DW57" s="221"/>
      <c r="DX57" s="221"/>
      <c r="DY57" s="221"/>
      <c r="DZ57" s="221"/>
      <c r="EA57" s="221"/>
      <c r="EB57" s="221"/>
      <c r="EC57" s="223"/>
      <c r="ED57" s="222" t="str">
        <f ca="1">IF(COUNTIF(空き状況確認テーブル!ED63:FA63,"×")&lt;&gt;0,"×",IF(COUNTIF(空き状況確認テーブル!ED63:FA63,"△")&lt;&gt;0,"△","〇"))</f>
        <v>×</v>
      </c>
      <c r="EE57" s="221"/>
      <c r="EF57" s="221"/>
      <c r="EG57" s="221"/>
      <c r="EH57" s="221"/>
      <c r="EI57" s="221"/>
      <c r="EJ57" s="221"/>
      <c r="EK57" s="221"/>
      <c r="EL57" s="221"/>
      <c r="EM57" s="221"/>
      <c r="EN57" s="221"/>
      <c r="EO57" s="221"/>
      <c r="EP57" s="221"/>
      <c r="EQ57" s="221"/>
      <c r="ER57" s="221"/>
      <c r="ES57" s="221"/>
      <c r="ET57" s="221"/>
      <c r="EU57" s="221"/>
      <c r="EV57" s="221"/>
      <c r="EW57" s="221"/>
      <c r="EX57" s="221"/>
      <c r="EY57" s="221"/>
      <c r="EZ57" s="221"/>
      <c r="FA57" s="223"/>
      <c r="FB57" s="222" t="str">
        <f ca="1">IF(COUNTIF(空き状況確認テーブル!FB63:FY63,"×")&lt;&gt;0,"×",IF(COUNTIF(空き状況確認テーブル!FB63:FY63,"△")&lt;&gt;0,"△","〇"))</f>
        <v>×</v>
      </c>
      <c r="FC57" s="221"/>
      <c r="FD57" s="221"/>
      <c r="FE57" s="221"/>
      <c r="FF57" s="221"/>
      <c r="FG57" s="221"/>
      <c r="FH57" s="221"/>
      <c r="FI57" s="221"/>
      <c r="FJ57" s="221"/>
      <c r="FK57" s="221"/>
      <c r="FL57" s="221"/>
      <c r="FM57" s="221"/>
      <c r="FN57" s="221"/>
      <c r="FO57" s="221"/>
      <c r="FP57" s="221"/>
      <c r="FQ57" s="221"/>
      <c r="FR57" s="221"/>
      <c r="FS57" s="221"/>
      <c r="FT57" s="221"/>
      <c r="FU57" s="221"/>
      <c r="FV57" s="221"/>
      <c r="FW57" s="221"/>
      <c r="FX57" s="221"/>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3"/>
      <c r="AL58" s="222" t="str">
        <f ca="1">IF(COUNTIF(空き状況確認テーブル!AL64:BI64,"×")&lt;&gt;0,"×",IF(COUNTIF(空き状況確認テーブル!AL64:BI64,"△")&lt;&gt;0,"△","〇"))</f>
        <v>△</v>
      </c>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3"/>
      <c r="BJ58" s="222" t="str">
        <f ca="1">IF(COUNTIF(空き状況確認テーブル!BJ64:CG64,"×")&lt;&gt;0,"×",IF(COUNTIF(空き状況確認テーブル!BJ64:CG64,"△")&lt;&gt;0,"△","〇"))</f>
        <v>△</v>
      </c>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3"/>
      <c r="CH58" s="219" t="str">
        <f ca="1">IF(COUNTIF(空き状況確認テーブル!CH64:DE64,"×")&lt;&gt;0,"×",IF(COUNTIF(空き状況確認テーブル!CH64:DE64,"△")&lt;&gt;0,"△","〇"))</f>
        <v>△</v>
      </c>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3"/>
      <c r="DF58" s="222" t="str">
        <f ca="1">IF(COUNTIF(空き状況確認テーブル!DF64:EC64,"×")&lt;&gt;0,"×",IF(COUNTIF(空き状況確認テーブル!DF64:EC64,"△")&lt;&gt;0,"△","〇"))</f>
        <v>△</v>
      </c>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3"/>
      <c r="ED58" s="222" t="str">
        <f ca="1">IF(COUNTIF(空き状況確認テーブル!ED64:FA64,"×")&lt;&gt;0,"×",IF(COUNTIF(空き状況確認テーブル!ED64:FA64,"△")&lt;&gt;0,"△","〇"))</f>
        <v>×</v>
      </c>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3"/>
      <c r="FB58" s="222" t="str">
        <f ca="1">IF(COUNTIF(空き状況確認テーブル!FB64:FY64,"×")&lt;&gt;0,"×",IF(COUNTIF(空き状況確認テーブル!FB64:FY64,"△")&lt;&gt;0,"△","〇"))</f>
        <v>×</v>
      </c>
      <c r="FC58" s="221"/>
      <c r="FD58" s="221"/>
      <c r="FE58" s="221"/>
      <c r="FF58" s="221"/>
      <c r="FG58" s="221"/>
      <c r="FH58" s="221"/>
      <c r="FI58" s="221"/>
      <c r="FJ58" s="221"/>
      <c r="FK58" s="221"/>
      <c r="FL58" s="221"/>
      <c r="FM58" s="221"/>
      <c r="FN58" s="221"/>
      <c r="FO58" s="221"/>
      <c r="FP58" s="221"/>
      <c r="FQ58" s="221"/>
      <c r="FR58" s="221"/>
      <c r="FS58" s="221"/>
      <c r="FT58" s="221"/>
      <c r="FU58" s="221"/>
      <c r="FV58" s="221"/>
      <c r="FW58" s="221"/>
      <c r="FX58" s="221"/>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1" t="str">
        <f ca="1">IF(COUNTIF(空き状況確認テーブル!W65:Z65,"×")&lt;&gt;0,"×",IF(COUNTIF(空き状況確認テーブル!W65:Z65,"△")&lt;&gt;0,"△",IF(COUNTIF(空き状況確認テーブル!W65:Z65,"△")&lt;&gt;0,"△","〇")))</f>
        <v>〇</v>
      </c>
      <c r="X59" s="221"/>
      <c r="Y59" s="221"/>
      <c r="Z59" s="221"/>
      <c r="AA59" s="221" t="str">
        <f ca="1">IF(COUNTIF(空き状況確認テーブル!AA65:AD65,"×")&lt;&gt;0,"×",IF(COUNTIF(空き状況確認テーブル!AA65:AD65,"△")&lt;&gt;0,"△",IF(COUNTIF(空き状況確認テーブル!AA65:AD65,"△")&lt;&gt;0,"△","〇")))</f>
        <v>〇</v>
      </c>
      <c r="AB59" s="221"/>
      <c r="AC59" s="221"/>
      <c r="AD59" s="221"/>
      <c r="AE59" s="221" t="str">
        <f ca="1">IF(COUNTIF(空き状況確認テーブル!AE65:AH65,"×")&lt;&gt;0,"×",IF(COUNTIF(空き状況確認テーブル!AE65:AH65,"△")&lt;&gt;0,"△",IF(COUNTIF(空き状況確認テーブル!AE65:AH65,"△")&lt;&gt;0,"△","〇")))</f>
        <v>△</v>
      </c>
      <c r="AF59" s="221"/>
      <c r="AG59" s="221"/>
      <c r="AH59" s="221"/>
      <c r="AI59" s="217" t="str">
        <f ca="1">IF(COUNTIF(空き状況確認テーブル!AI65:AK65,"×")&lt;&gt;0,"×",IF(COUNTIF(空き状況確認テーブル!AI65:AK65,"△")&lt;&gt;0,"△",IF(COUNTIF(空き状況確認テーブル!AI65:AK65,"△")&lt;&gt;0,"△","〇")))</f>
        <v>△</v>
      </c>
      <c r="AJ59" s="218"/>
      <c r="AK59" s="220"/>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1" t="str">
        <f ca="1">IF(COUNTIF(空き状況確認テーブル!AU65:AX65,"×")&lt;&gt;0,"×",IF(COUNTIF(空き状況確認テーブル!AU65:AX65,"△")&lt;&gt;0,"△",IF(COUNTIF(空き状況確認テーブル!AU65:AX65,"△")&lt;&gt;0,"△","〇")))</f>
        <v>〇</v>
      </c>
      <c r="AV59" s="221"/>
      <c r="AW59" s="221"/>
      <c r="AX59" s="221"/>
      <c r="AY59" s="221" t="str">
        <f ca="1">IF(COUNTIF(空き状況確認テーブル!AY65:BB65,"×")&lt;&gt;0,"×",IF(COUNTIF(空き状況確認テーブル!AY65:BB65,"△")&lt;&gt;0,"△",IF(COUNTIF(空き状況確認テーブル!AY65:BB65,"△")&lt;&gt;0,"△","〇")))</f>
        <v>〇</v>
      </c>
      <c r="AZ59" s="221"/>
      <c r="BA59" s="221"/>
      <c r="BB59" s="221"/>
      <c r="BC59" s="221" t="str">
        <f ca="1">IF(COUNTIF(空き状況確認テーブル!BC65:BF65,"×")&lt;&gt;0,"×",IF(COUNTIF(空き状況確認テーブル!BC65:BF65,"△")&lt;&gt;0,"△",IF(COUNTIF(空き状況確認テーブル!BC65:BF65,"△")&lt;&gt;0,"△","〇")))</f>
        <v>△</v>
      </c>
      <c r="BD59" s="221"/>
      <c r="BE59" s="221"/>
      <c r="BF59" s="221"/>
      <c r="BG59" s="217" t="str">
        <f ca="1">IF(COUNTIF(空き状況確認テーブル!BG65:BI65,"×")&lt;&gt;0,"×",IF(COUNTIF(空き状況確認テーブル!BG65:BI65,"△")&lt;&gt;0,"△",IF(COUNTIF(空き状況確認テーブル!BG65:BI65,"△")&lt;&gt;0,"△","〇")))</f>
        <v>△</v>
      </c>
      <c r="BH59" s="218"/>
      <c r="BI59" s="220"/>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1" t="str">
        <f ca="1">IF(COUNTIF(空き状況確認テーブル!BS65:BV65,"×")&lt;&gt;0,"×",IF(COUNTIF(空き状況確認テーブル!BS65:BV65,"△")&lt;&gt;0,"△",IF(COUNTIF(空き状況確認テーブル!BS65:BV65,"△")&lt;&gt;0,"△","〇")))</f>
        <v>〇</v>
      </c>
      <c r="BT59" s="221"/>
      <c r="BU59" s="221"/>
      <c r="BV59" s="221"/>
      <c r="BW59" s="221" t="str">
        <f ca="1">IF(COUNTIF(空き状況確認テーブル!BW65:BZ65,"×")&lt;&gt;0,"×",IF(COUNTIF(空き状況確認テーブル!BW65:BZ65,"△")&lt;&gt;0,"△",IF(COUNTIF(空き状況確認テーブル!BW65:BZ65,"△")&lt;&gt;0,"△","〇")))</f>
        <v>〇</v>
      </c>
      <c r="BX59" s="221"/>
      <c r="BY59" s="221"/>
      <c r="BZ59" s="221"/>
      <c r="CA59" s="221" t="str">
        <f ca="1">IF(COUNTIF(空き状況確認テーブル!CA65:CD65,"×")&lt;&gt;0,"×",IF(COUNTIF(空き状況確認テーブル!CA65:CD65,"△")&lt;&gt;0,"△",IF(COUNTIF(空き状況確認テーブル!CA65:CD65,"△")&lt;&gt;0,"△","〇")))</f>
        <v>△</v>
      </c>
      <c r="CB59" s="221"/>
      <c r="CC59" s="221"/>
      <c r="CD59" s="221"/>
      <c r="CE59" s="217" t="str">
        <f ca="1">IF(COUNTIF(空き状況確認テーブル!CE65:CG65,"×")&lt;&gt;0,"×",IF(COUNTIF(空き状況確認テーブル!CE65:CG65,"△")&lt;&gt;0,"△",IF(COUNTIF(空き状況確認テーブル!CE65:CG65,"△")&lt;&gt;0,"△","〇")))</f>
        <v>△</v>
      </c>
      <c r="CF59" s="218"/>
      <c r="CG59" s="220"/>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1" t="str">
        <f ca="1">IF(COUNTIF(空き状況確認テーブル!CQ65:CT65,"×")&lt;&gt;0,"×",IF(COUNTIF(空き状況確認テーブル!CQ65:CT65,"△")&lt;&gt;0,"△",IF(COUNTIF(空き状況確認テーブル!CQ65:CT65,"△")&lt;&gt;0,"△","〇")))</f>
        <v>〇</v>
      </c>
      <c r="CR59" s="221"/>
      <c r="CS59" s="221"/>
      <c r="CT59" s="221"/>
      <c r="CU59" s="221" t="str">
        <f ca="1">IF(COUNTIF(空き状況確認テーブル!CU65:CX65,"×")&lt;&gt;0,"×",IF(COUNTIF(空き状況確認テーブル!CU65:CX65,"△")&lt;&gt;0,"△",IF(COUNTIF(空き状況確認テーブル!CU65:CX65,"△")&lt;&gt;0,"△","〇")))</f>
        <v>〇</v>
      </c>
      <c r="CV59" s="221"/>
      <c r="CW59" s="221"/>
      <c r="CX59" s="221"/>
      <c r="CY59" s="221" t="str">
        <f ca="1">IF(COUNTIF(空き状況確認テーブル!CY65:DB65,"×")&lt;&gt;0,"×",IF(COUNTIF(空き状況確認テーブル!CY65:DB65,"△")&lt;&gt;0,"△",IF(COUNTIF(空き状況確認テーブル!CY65:DB65,"△")&lt;&gt;0,"△","〇")))</f>
        <v>△</v>
      </c>
      <c r="CZ59" s="221"/>
      <c r="DA59" s="221"/>
      <c r="DB59" s="221"/>
      <c r="DC59" s="217" t="str">
        <f ca="1">IF(COUNTIF(空き状況確認テーブル!DC65:DE65,"×")&lt;&gt;0,"×",IF(COUNTIF(空き状況確認テーブル!DC65:DE65,"△")&lt;&gt;0,"△",IF(COUNTIF(空き状況確認テーブル!DC65:DE65,"△")&lt;&gt;0,"△","〇")))</f>
        <v>△</v>
      </c>
      <c r="DD59" s="218"/>
      <c r="DE59" s="220"/>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1" t="str">
        <f ca="1">IF(COUNTIF(空き状況確認テーブル!DO65:DR65,"×")&lt;&gt;0,"×",IF(COUNTIF(空き状況確認テーブル!DO65:DR65,"△")&lt;&gt;0,"△",IF(COUNTIF(空き状況確認テーブル!DO65:DR65,"△")&lt;&gt;0,"△","〇")))</f>
        <v>〇</v>
      </c>
      <c r="DP59" s="221"/>
      <c r="DQ59" s="221"/>
      <c r="DR59" s="221"/>
      <c r="DS59" s="221" t="str">
        <f ca="1">IF(COUNTIF(空き状況確認テーブル!DS65:DV65,"×")&lt;&gt;0,"×",IF(COUNTIF(空き状況確認テーブル!DS65:DV65,"△")&lt;&gt;0,"△",IF(COUNTIF(空き状況確認テーブル!DS65:DV65,"△")&lt;&gt;0,"△","〇")))</f>
        <v>〇</v>
      </c>
      <c r="DT59" s="221"/>
      <c r="DU59" s="221"/>
      <c r="DV59" s="221"/>
      <c r="DW59" s="221" t="str">
        <f ca="1">IF(COUNTIF(空き状況確認テーブル!DW65:DZ65,"×")&lt;&gt;0,"×",IF(COUNTIF(空き状況確認テーブル!DW65:DZ65,"△")&lt;&gt;0,"△",IF(COUNTIF(空き状況確認テーブル!DW65:DZ65,"△")&lt;&gt;0,"△","〇")))</f>
        <v>△</v>
      </c>
      <c r="DX59" s="221"/>
      <c r="DY59" s="221"/>
      <c r="DZ59" s="221"/>
      <c r="EA59" s="217" t="str">
        <f ca="1">IF(COUNTIF(空き状況確認テーブル!EA65:EC65,"×")&lt;&gt;0,"×",IF(COUNTIF(空き状況確認テーブル!EA65:EC65,"△")&lt;&gt;0,"△",IF(COUNTIF(空き状況確認テーブル!EA65:EC65,"△")&lt;&gt;0,"△","〇")))</f>
        <v>△</v>
      </c>
      <c r="EB59" s="218"/>
      <c r="EC59" s="220"/>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1" t="str">
        <f ca="1">IF(COUNTIF(空き状況確認テーブル!EM65:EP65,"×")&lt;&gt;0,"×",IF(COUNTIF(空き状況確認テーブル!EM65:EP65,"△")&lt;&gt;0,"△",IF(COUNTIF(空き状況確認テーブル!EM65:EP65,"△")&lt;&gt;0,"△","〇")))</f>
        <v>×</v>
      </c>
      <c r="EN59" s="221"/>
      <c r="EO59" s="221"/>
      <c r="EP59" s="221"/>
      <c r="EQ59" s="221" t="str">
        <f ca="1">IF(COUNTIF(空き状況確認テーブル!EQ65:ET65,"×")&lt;&gt;0,"×",IF(COUNTIF(空き状況確認テーブル!EQ65:ET65,"△")&lt;&gt;0,"△",IF(COUNTIF(空き状況確認テーブル!EQ65:ET65,"△")&lt;&gt;0,"△","〇")))</f>
        <v>×</v>
      </c>
      <c r="ER59" s="221"/>
      <c r="ES59" s="221"/>
      <c r="ET59" s="221"/>
      <c r="EU59" s="221" t="str">
        <f ca="1">IF(COUNTIF(空き状況確認テーブル!EU65:EX65,"×")&lt;&gt;0,"×",IF(COUNTIF(空き状況確認テーブル!EU65:EX65,"△")&lt;&gt;0,"△",IF(COUNTIF(空き状況確認テーブル!EU65:EX65,"△")&lt;&gt;0,"△","〇")))</f>
        <v>×</v>
      </c>
      <c r="EV59" s="221"/>
      <c r="EW59" s="221"/>
      <c r="EX59" s="221"/>
      <c r="EY59" s="217" t="str">
        <f ca="1">IF(COUNTIF(空き状況確認テーブル!EY65:FA65,"×")&lt;&gt;0,"×",IF(COUNTIF(空き状況確認テーブル!EY65:FA65,"△")&lt;&gt;0,"△",IF(COUNTIF(空き状況確認テーブル!EY65:FA65,"△")&lt;&gt;0,"△","〇")))</f>
        <v>×</v>
      </c>
      <c r="EZ59" s="218"/>
      <c r="FA59" s="220"/>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1" t="str">
        <f ca="1">IF(COUNTIF(空き状況確認テーブル!FK65:FN65,"×")&lt;&gt;0,"×",IF(COUNTIF(空き状況確認テーブル!FK65:FN65,"△")&lt;&gt;0,"△",IF(COUNTIF(空き状況確認テーブル!FK65:FN65,"△")&lt;&gt;0,"△","〇")))</f>
        <v>×</v>
      </c>
      <c r="FL59" s="221"/>
      <c r="FM59" s="221"/>
      <c r="FN59" s="221"/>
      <c r="FO59" s="221" t="str">
        <f ca="1">IF(COUNTIF(空き状況確認テーブル!FO65:FR65,"×")&lt;&gt;0,"×",IF(COUNTIF(空き状況確認テーブル!FO65:FR65,"△")&lt;&gt;0,"△",IF(COUNTIF(空き状況確認テーブル!FO65:FR65,"△")&lt;&gt;0,"△","〇")))</f>
        <v>×</v>
      </c>
      <c r="FP59" s="221"/>
      <c r="FQ59" s="221"/>
      <c r="FR59" s="221"/>
      <c r="FS59" s="221" t="str">
        <f ca="1">IF(COUNTIF(空き状況確認テーブル!FS65:FV65,"×")&lt;&gt;0,"×",IF(COUNTIF(空き状況確認テーブル!FS65:FV65,"△")&lt;&gt;0,"△",IF(COUNTIF(空き状況確認テーブル!FS65:FV65,"△")&lt;&gt;0,"△","〇")))</f>
        <v>×</v>
      </c>
      <c r="FT59" s="221"/>
      <c r="FU59" s="221"/>
      <c r="FV59" s="221"/>
      <c r="FW59" s="217" t="str">
        <f ca="1">IF(COUNTIF(空き状況確認テーブル!FW65:FY65,"×")&lt;&gt;0,"×",IF(COUNTIF(空き状況確認テーブル!FW65:FY65,"△")&lt;&gt;0,"△",IF(COUNTIF(空き状況確認テーブル!FW65:FY65,"△")&lt;&gt;0,"△","〇")))</f>
        <v>×</v>
      </c>
      <c r="FX59" s="218"/>
      <c r="FY59" s="220"/>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1" t="str">
        <f ca="1">IF(COUNTIF(空き状況確認テーブル!W66:Z66,"×")&lt;&gt;0,"×",IF(COUNTIF(空き状況確認テーブル!W66:Z66,"△")&lt;&gt;0,"△",IF(COUNTIF(空き状況確認テーブル!W66:Z66,"△")&lt;&gt;0,"△","〇")))</f>
        <v>〇</v>
      </c>
      <c r="X60" s="221"/>
      <c r="Y60" s="221"/>
      <c r="Z60" s="221"/>
      <c r="AA60" s="221" t="str">
        <f ca="1">IF(COUNTIF(空き状況確認テーブル!AA66:AD66,"×")&lt;&gt;0,"×",IF(COUNTIF(空き状況確認テーブル!AA66:AD66,"△")&lt;&gt;0,"△",IF(COUNTIF(空き状況確認テーブル!AA66:AD66,"△")&lt;&gt;0,"△","〇")))</f>
        <v>〇</v>
      </c>
      <c r="AB60" s="221"/>
      <c r="AC60" s="221"/>
      <c r="AD60" s="221"/>
      <c r="AE60" s="221" t="str">
        <f ca="1">IF(COUNTIF(空き状況確認テーブル!AE66:AH66,"×")&lt;&gt;0,"×",IF(COUNTIF(空き状況確認テーブル!AE66:AH66,"△")&lt;&gt;0,"△",IF(COUNTIF(空き状況確認テーブル!AE66:AH66,"△")&lt;&gt;0,"△","〇")))</f>
        <v>△</v>
      </c>
      <c r="AF60" s="221"/>
      <c r="AG60" s="221"/>
      <c r="AH60" s="221"/>
      <c r="AI60" s="217" t="str">
        <f ca="1">IF(COUNTIF(空き状況確認テーブル!AI66:AK66,"×")&lt;&gt;0,"×",IF(COUNTIF(空き状況確認テーブル!AI66:AK66,"△")&lt;&gt;0,"△",IF(COUNTIF(空き状況確認テーブル!AI66:AK66,"△")&lt;&gt;0,"△","〇")))</f>
        <v>△</v>
      </c>
      <c r="AJ60" s="218"/>
      <c r="AK60" s="220"/>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1" t="str">
        <f ca="1">IF(COUNTIF(空き状況確認テーブル!AU66:AX66,"×")&lt;&gt;0,"×",IF(COUNTIF(空き状況確認テーブル!AU66:AX66,"△")&lt;&gt;0,"△",IF(COUNTIF(空き状況確認テーブル!AU66:AX66,"△")&lt;&gt;0,"△","〇")))</f>
        <v>〇</v>
      </c>
      <c r="AV60" s="221"/>
      <c r="AW60" s="221"/>
      <c r="AX60" s="221"/>
      <c r="AY60" s="221" t="str">
        <f ca="1">IF(COUNTIF(空き状況確認テーブル!AY66:BB66,"×")&lt;&gt;0,"×",IF(COUNTIF(空き状況確認テーブル!AY66:BB66,"△")&lt;&gt;0,"△",IF(COUNTIF(空き状況確認テーブル!AY66:BB66,"△")&lt;&gt;0,"△","〇")))</f>
        <v>〇</v>
      </c>
      <c r="AZ60" s="221"/>
      <c r="BA60" s="221"/>
      <c r="BB60" s="221"/>
      <c r="BC60" s="221" t="str">
        <f ca="1">IF(COUNTIF(空き状況確認テーブル!BC66:BF66,"×")&lt;&gt;0,"×",IF(COUNTIF(空き状況確認テーブル!BC66:BF66,"△")&lt;&gt;0,"△",IF(COUNTIF(空き状況確認テーブル!BC66:BF66,"△")&lt;&gt;0,"△","〇")))</f>
        <v>△</v>
      </c>
      <c r="BD60" s="221"/>
      <c r="BE60" s="221"/>
      <c r="BF60" s="221"/>
      <c r="BG60" s="217" t="str">
        <f ca="1">IF(COUNTIF(空き状況確認テーブル!BG66:BI66,"×")&lt;&gt;0,"×",IF(COUNTIF(空き状況確認テーブル!BG66:BI66,"△")&lt;&gt;0,"△",IF(COUNTIF(空き状況確認テーブル!BG66:BI66,"△")&lt;&gt;0,"△","〇")))</f>
        <v>△</v>
      </c>
      <c r="BH60" s="218"/>
      <c r="BI60" s="220"/>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1" t="str">
        <f ca="1">IF(COUNTIF(空き状況確認テーブル!BS66:BV66,"×")&lt;&gt;0,"×",IF(COUNTIF(空き状況確認テーブル!BS66:BV66,"△")&lt;&gt;0,"△",IF(COUNTIF(空き状況確認テーブル!BS66:BV66,"△")&lt;&gt;0,"△","〇")))</f>
        <v>〇</v>
      </c>
      <c r="BT60" s="221"/>
      <c r="BU60" s="221"/>
      <c r="BV60" s="221"/>
      <c r="BW60" s="221" t="str">
        <f ca="1">IF(COUNTIF(空き状況確認テーブル!BW66:BZ66,"×")&lt;&gt;0,"×",IF(COUNTIF(空き状況確認テーブル!BW66:BZ66,"△")&lt;&gt;0,"△",IF(COUNTIF(空き状況確認テーブル!BW66:BZ66,"△")&lt;&gt;0,"△","〇")))</f>
        <v>〇</v>
      </c>
      <c r="BX60" s="221"/>
      <c r="BY60" s="221"/>
      <c r="BZ60" s="221"/>
      <c r="CA60" s="221" t="str">
        <f ca="1">IF(COUNTIF(空き状況確認テーブル!CA66:CD66,"×")&lt;&gt;0,"×",IF(COUNTIF(空き状況確認テーブル!CA66:CD66,"△")&lt;&gt;0,"△",IF(COUNTIF(空き状況確認テーブル!CA66:CD66,"△")&lt;&gt;0,"△","〇")))</f>
        <v>△</v>
      </c>
      <c r="CB60" s="221"/>
      <c r="CC60" s="221"/>
      <c r="CD60" s="221"/>
      <c r="CE60" s="217" t="str">
        <f ca="1">IF(COUNTIF(空き状況確認テーブル!CE66:CG66,"×")&lt;&gt;0,"×",IF(COUNTIF(空き状況確認テーブル!CE66:CG66,"△")&lt;&gt;0,"△",IF(COUNTIF(空き状況確認テーブル!CE66:CG66,"△")&lt;&gt;0,"△","〇")))</f>
        <v>△</v>
      </c>
      <c r="CF60" s="218"/>
      <c r="CG60" s="220"/>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1" t="str">
        <f ca="1">IF(COUNTIF(空き状況確認テーブル!CQ66:CT66,"×")&lt;&gt;0,"×",IF(COUNTIF(空き状況確認テーブル!CQ66:CT66,"△")&lt;&gt;0,"△",IF(COUNTIF(空き状況確認テーブル!CQ66:CT66,"△")&lt;&gt;0,"△","〇")))</f>
        <v>〇</v>
      </c>
      <c r="CR60" s="221"/>
      <c r="CS60" s="221"/>
      <c r="CT60" s="221"/>
      <c r="CU60" s="221" t="str">
        <f ca="1">IF(COUNTIF(空き状況確認テーブル!CU66:CX66,"×")&lt;&gt;0,"×",IF(COUNTIF(空き状況確認テーブル!CU66:CX66,"△")&lt;&gt;0,"△",IF(COUNTIF(空き状況確認テーブル!CU66:CX66,"△")&lt;&gt;0,"△","〇")))</f>
        <v>〇</v>
      </c>
      <c r="CV60" s="221"/>
      <c r="CW60" s="221"/>
      <c r="CX60" s="221"/>
      <c r="CY60" s="221" t="str">
        <f ca="1">IF(COUNTIF(空き状況確認テーブル!CY66:DB66,"×")&lt;&gt;0,"×",IF(COUNTIF(空き状況確認テーブル!CY66:DB66,"△")&lt;&gt;0,"△",IF(COUNTIF(空き状況確認テーブル!CY66:DB66,"△")&lt;&gt;0,"△","〇")))</f>
        <v>△</v>
      </c>
      <c r="CZ60" s="221"/>
      <c r="DA60" s="221"/>
      <c r="DB60" s="221"/>
      <c r="DC60" s="217" t="str">
        <f ca="1">IF(COUNTIF(空き状況確認テーブル!DC66:DE66,"×")&lt;&gt;0,"×",IF(COUNTIF(空き状況確認テーブル!DC66:DE66,"△")&lt;&gt;0,"△",IF(COUNTIF(空き状況確認テーブル!DC66:DE66,"△")&lt;&gt;0,"△","〇")))</f>
        <v>△</v>
      </c>
      <c r="DD60" s="218"/>
      <c r="DE60" s="220"/>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1" t="str">
        <f ca="1">IF(COUNTIF(空き状況確認テーブル!DO66:DR66,"×")&lt;&gt;0,"×",IF(COUNTIF(空き状況確認テーブル!DO66:DR66,"△")&lt;&gt;0,"△",IF(COUNTIF(空き状況確認テーブル!DO66:DR66,"△")&lt;&gt;0,"△","〇")))</f>
        <v>〇</v>
      </c>
      <c r="DP60" s="221"/>
      <c r="DQ60" s="221"/>
      <c r="DR60" s="221"/>
      <c r="DS60" s="221" t="str">
        <f ca="1">IF(COUNTIF(空き状況確認テーブル!DS66:DV66,"×")&lt;&gt;0,"×",IF(COUNTIF(空き状況確認テーブル!DS66:DV66,"△")&lt;&gt;0,"△",IF(COUNTIF(空き状況確認テーブル!DS66:DV66,"△")&lt;&gt;0,"△","〇")))</f>
        <v>〇</v>
      </c>
      <c r="DT60" s="221"/>
      <c r="DU60" s="221"/>
      <c r="DV60" s="221"/>
      <c r="DW60" s="221" t="str">
        <f ca="1">IF(COUNTIF(空き状況確認テーブル!DW66:DZ66,"×")&lt;&gt;0,"×",IF(COUNTIF(空き状況確認テーブル!DW66:DZ66,"△")&lt;&gt;0,"△",IF(COUNTIF(空き状況確認テーブル!DW66:DZ66,"△")&lt;&gt;0,"△","〇")))</f>
        <v>△</v>
      </c>
      <c r="DX60" s="221"/>
      <c r="DY60" s="221"/>
      <c r="DZ60" s="221"/>
      <c r="EA60" s="217" t="str">
        <f ca="1">IF(COUNTIF(空き状況確認テーブル!EA66:EC66,"×")&lt;&gt;0,"×",IF(COUNTIF(空き状況確認テーブル!EA66:EC66,"△")&lt;&gt;0,"△",IF(COUNTIF(空き状況確認テーブル!EA66:EC66,"△")&lt;&gt;0,"△","〇")))</f>
        <v>△</v>
      </c>
      <c r="EB60" s="218"/>
      <c r="EC60" s="220"/>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1" t="str">
        <f ca="1">IF(COUNTIF(空き状況確認テーブル!EM66:EP66,"×")&lt;&gt;0,"×",IF(COUNTIF(空き状況確認テーブル!EM66:EP66,"△")&lt;&gt;0,"△",IF(COUNTIF(空き状況確認テーブル!EM66:EP66,"△")&lt;&gt;0,"△","〇")))</f>
        <v>×</v>
      </c>
      <c r="EN60" s="221"/>
      <c r="EO60" s="221"/>
      <c r="EP60" s="221"/>
      <c r="EQ60" s="221" t="str">
        <f ca="1">IF(COUNTIF(空き状況確認テーブル!EQ66:ET66,"×")&lt;&gt;0,"×",IF(COUNTIF(空き状況確認テーブル!EQ66:ET66,"△")&lt;&gt;0,"△",IF(COUNTIF(空き状況確認テーブル!EQ66:ET66,"△")&lt;&gt;0,"△","〇")))</f>
        <v>×</v>
      </c>
      <c r="ER60" s="221"/>
      <c r="ES60" s="221"/>
      <c r="ET60" s="221"/>
      <c r="EU60" s="221" t="str">
        <f ca="1">IF(COUNTIF(空き状況確認テーブル!EU66:EX66,"×")&lt;&gt;0,"×",IF(COUNTIF(空き状況確認テーブル!EU66:EX66,"△")&lt;&gt;0,"△",IF(COUNTIF(空き状況確認テーブル!EU66:EX66,"△")&lt;&gt;0,"△","〇")))</f>
        <v>×</v>
      </c>
      <c r="EV60" s="221"/>
      <c r="EW60" s="221"/>
      <c r="EX60" s="221"/>
      <c r="EY60" s="217" t="str">
        <f ca="1">IF(COUNTIF(空き状況確認テーブル!EY66:FA66,"×")&lt;&gt;0,"×",IF(COUNTIF(空き状況確認テーブル!EY66:FA66,"△")&lt;&gt;0,"△",IF(COUNTIF(空き状況確認テーブル!EY66:FA66,"△")&lt;&gt;0,"△","〇")))</f>
        <v>×</v>
      </c>
      <c r="EZ60" s="218"/>
      <c r="FA60" s="220"/>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1" t="str">
        <f ca="1">IF(COUNTIF(空き状況確認テーブル!FK66:FN66,"×")&lt;&gt;0,"×",IF(COUNTIF(空き状況確認テーブル!FK66:FN66,"△")&lt;&gt;0,"△",IF(COUNTIF(空き状況確認テーブル!FK66:FN66,"△")&lt;&gt;0,"△","〇")))</f>
        <v>×</v>
      </c>
      <c r="FL60" s="221"/>
      <c r="FM60" s="221"/>
      <c r="FN60" s="221"/>
      <c r="FO60" s="221" t="str">
        <f ca="1">IF(COUNTIF(空き状況確認テーブル!FO66:FR66,"×")&lt;&gt;0,"×",IF(COUNTIF(空き状況確認テーブル!FO66:FR66,"△")&lt;&gt;0,"△",IF(COUNTIF(空き状況確認テーブル!FO66:FR66,"△")&lt;&gt;0,"△","〇")))</f>
        <v>×</v>
      </c>
      <c r="FP60" s="221"/>
      <c r="FQ60" s="221"/>
      <c r="FR60" s="221"/>
      <c r="FS60" s="221" t="str">
        <f ca="1">IF(COUNTIF(空き状況確認テーブル!FS66:FV66,"×")&lt;&gt;0,"×",IF(COUNTIF(空き状況確認テーブル!FS66:FV66,"△")&lt;&gt;0,"△",IF(COUNTIF(空き状況確認テーブル!FS66:FV66,"△")&lt;&gt;0,"△","〇")))</f>
        <v>×</v>
      </c>
      <c r="FT60" s="221"/>
      <c r="FU60" s="221"/>
      <c r="FV60" s="221"/>
      <c r="FW60" s="217" t="str">
        <f ca="1">IF(COUNTIF(空き状況確認テーブル!FW66:FY66,"×")&lt;&gt;0,"×",IF(COUNTIF(空き状況確認テーブル!FW66:FY66,"△")&lt;&gt;0,"△",IF(COUNTIF(空き状況確認テーブル!FW66:FY66,"△")&lt;&gt;0,"△","〇")))</f>
        <v>×</v>
      </c>
      <c r="FX60" s="218"/>
      <c r="FY60" s="220"/>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1" t="str">
        <f ca="1">IF(COUNTIF(空き状況確認テーブル!W67:Z67,"×")&lt;&gt;0,"×",IF(COUNTIF(空き状況確認テーブル!W67:Z67,"△")&lt;&gt;0,"△",IF(COUNTIF(空き状況確認テーブル!W67:Z67,"△")&lt;&gt;0,"△","〇")))</f>
        <v>〇</v>
      </c>
      <c r="X61" s="221"/>
      <c r="Y61" s="221"/>
      <c r="Z61" s="221"/>
      <c r="AA61" s="221" t="str">
        <f ca="1">IF(COUNTIF(空き状況確認テーブル!AA67:AD67,"×")&lt;&gt;0,"×",IF(COUNTIF(空き状況確認テーブル!AA67:AD67,"△")&lt;&gt;0,"△",IF(COUNTIF(空き状況確認テーブル!AA67:AD67,"△")&lt;&gt;0,"△","〇")))</f>
        <v>〇</v>
      </c>
      <c r="AB61" s="221"/>
      <c r="AC61" s="221"/>
      <c r="AD61" s="221"/>
      <c r="AE61" s="221" t="str">
        <f ca="1">IF(COUNTIF(空き状況確認テーブル!AE67:AH67,"×")&lt;&gt;0,"×",IF(COUNTIF(空き状況確認テーブル!AE67:AH67,"△")&lt;&gt;0,"△",IF(COUNTIF(空き状況確認テーブル!AE67:AH67,"△")&lt;&gt;0,"△","〇")))</f>
        <v>△</v>
      </c>
      <c r="AF61" s="221"/>
      <c r="AG61" s="221"/>
      <c r="AH61" s="221"/>
      <c r="AI61" s="217" t="str">
        <f ca="1">IF(COUNTIF(空き状況確認テーブル!AI67:AK67,"×")&lt;&gt;0,"×",IF(COUNTIF(空き状況確認テーブル!AI67:AK67,"△")&lt;&gt;0,"△",IF(COUNTIF(空き状況確認テーブル!AI67:AK67,"△")&lt;&gt;0,"△","〇")))</f>
        <v>△</v>
      </c>
      <c r="AJ61" s="218"/>
      <c r="AK61" s="220"/>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1" t="str">
        <f ca="1">IF(COUNTIF(空き状況確認テーブル!AU67:AX67,"×")&lt;&gt;0,"×",IF(COUNTIF(空き状況確認テーブル!AU67:AX67,"△")&lt;&gt;0,"△",IF(COUNTIF(空き状況確認テーブル!AU67:AX67,"△")&lt;&gt;0,"△","〇")))</f>
        <v>〇</v>
      </c>
      <c r="AV61" s="221"/>
      <c r="AW61" s="221"/>
      <c r="AX61" s="221"/>
      <c r="AY61" s="221" t="str">
        <f ca="1">IF(COUNTIF(空き状況確認テーブル!AY67:BB67,"×")&lt;&gt;0,"×",IF(COUNTIF(空き状況確認テーブル!AY67:BB67,"△")&lt;&gt;0,"△",IF(COUNTIF(空き状況確認テーブル!AY67:BB67,"△")&lt;&gt;0,"△","〇")))</f>
        <v>〇</v>
      </c>
      <c r="AZ61" s="221"/>
      <c r="BA61" s="221"/>
      <c r="BB61" s="221"/>
      <c r="BC61" s="221" t="str">
        <f ca="1">IF(COUNTIF(空き状況確認テーブル!BC67:BF67,"×")&lt;&gt;0,"×",IF(COUNTIF(空き状況確認テーブル!BC67:BF67,"△")&lt;&gt;0,"△",IF(COUNTIF(空き状況確認テーブル!BC67:BF67,"△")&lt;&gt;0,"△","〇")))</f>
        <v>△</v>
      </c>
      <c r="BD61" s="221"/>
      <c r="BE61" s="221"/>
      <c r="BF61" s="221"/>
      <c r="BG61" s="217" t="str">
        <f ca="1">IF(COUNTIF(空き状況確認テーブル!BG67:BI67,"×")&lt;&gt;0,"×",IF(COUNTIF(空き状況確認テーブル!BG67:BI67,"△")&lt;&gt;0,"△",IF(COUNTIF(空き状況確認テーブル!BG67:BI67,"△")&lt;&gt;0,"△","〇")))</f>
        <v>△</v>
      </c>
      <c r="BH61" s="218"/>
      <c r="BI61" s="220"/>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1" t="str">
        <f ca="1">IF(COUNTIF(空き状況確認テーブル!BS67:BV67,"×")&lt;&gt;0,"×",IF(COUNTIF(空き状況確認テーブル!BS67:BV67,"△")&lt;&gt;0,"△",IF(COUNTIF(空き状況確認テーブル!BS67:BV67,"△")&lt;&gt;0,"△","〇")))</f>
        <v>〇</v>
      </c>
      <c r="BT61" s="221"/>
      <c r="BU61" s="221"/>
      <c r="BV61" s="221"/>
      <c r="BW61" s="221" t="str">
        <f ca="1">IF(COUNTIF(空き状況確認テーブル!BW67:BZ67,"×")&lt;&gt;0,"×",IF(COUNTIF(空き状況確認テーブル!BW67:BZ67,"△")&lt;&gt;0,"△",IF(COUNTIF(空き状況確認テーブル!BW67:BZ67,"△")&lt;&gt;0,"△","〇")))</f>
        <v>〇</v>
      </c>
      <c r="BX61" s="221"/>
      <c r="BY61" s="221"/>
      <c r="BZ61" s="221"/>
      <c r="CA61" s="221" t="str">
        <f ca="1">IF(COUNTIF(空き状況確認テーブル!CA67:CD67,"×")&lt;&gt;0,"×",IF(COUNTIF(空き状況確認テーブル!CA67:CD67,"△")&lt;&gt;0,"△",IF(COUNTIF(空き状況確認テーブル!CA67:CD67,"△")&lt;&gt;0,"△","〇")))</f>
        <v>△</v>
      </c>
      <c r="CB61" s="221"/>
      <c r="CC61" s="221"/>
      <c r="CD61" s="221"/>
      <c r="CE61" s="217" t="str">
        <f ca="1">IF(COUNTIF(空き状況確認テーブル!CE67:CG67,"×")&lt;&gt;0,"×",IF(COUNTIF(空き状況確認テーブル!CE67:CG67,"△")&lt;&gt;0,"△",IF(COUNTIF(空き状況確認テーブル!CE67:CG67,"△")&lt;&gt;0,"△","〇")))</f>
        <v>△</v>
      </c>
      <c r="CF61" s="218"/>
      <c r="CG61" s="220"/>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1" t="str">
        <f ca="1">IF(COUNTIF(空き状況確認テーブル!CQ67:CT67,"×")&lt;&gt;0,"×",IF(COUNTIF(空き状況確認テーブル!CQ67:CT67,"△")&lt;&gt;0,"△",IF(COUNTIF(空き状況確認テーブル!CQ67:CT67,"△")&lt;&gt;0,"△","〇")))</f>
        <v>〇</v>
      </c>
      <c r="CR61" s="221"/>
      <c r="CS61" s="221"/>
      <c r="CT61" s="221"/>
      <c r="CU61" s="221" t="str">
        <f ca="1">IF(COUNTIF(空き状況確認テーブル!CU67:CX67,"×")&lt;&gt;0,"×",IF(COUNTIF(空き状況確認テーブル!CU67:CX67,"△")&lt;&gt;0,"△",IF(COUNTIF(空き状況確認テーブル!CU67:CX67,"△")&lt;&gt;0,"△","〇")))</f>
        <v>〇</v>
      </c>
      <c r="CV61" s="221"/>
      <c r="CW61" s="221"/>
      <c r="CX61" s="221"/>
      <c r="CY61" s="221" t="str">
        <f ca="1">IF(COUNTIF(空き状況確認テーブル!CY67:DB67,"×")&lt;&gt;0,"×",IF(COUNTIF(空き状況確認テーブル!CY67:DB67,"△")&lt;&gt;0,"△",IF(COUNTIF(空き状況確認テーブル!CY67:DB67,"△")&lt;&gt;0,"△","〇")))</f>
        <v>△</v>
      </c>
      <c r="CZ61" s="221"/>
      <c r="DA61" s="221"/>
      <c r="DB61" s="221"/>
      <c r="DC61" s="217" t="str">
        <f ca="1">IF(COUNTIF(空き状況確認テーブル!DC67:DE67,"×")&lt;&gt;0,"×",IF(COUNTIF(空き状況確認テーブル!DC67:DE67,"△")&lt;&gt;0,"△",IF(COUNTIF(空き状況確認テーブル!DC67:DE67,"△")&lt;&gt;0,"△","〇")))</f>
        <v>△</v>
      </c>
      <c r="DD61" s="218"/>
      <c r="DE61" s="220"/>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1" t="str">
        <f ca="1">IF(COUNTIF(空き状況確認テーブル!DO67:DR67,"×")&lt;&gt;0,"×",IF(COUNTIF(空き状況確認テーブル!DO67:DR67,"△")&lt;&gt;0,"△",IF(COUNTIF(空き状況確認テーブル!DO67:DR67,"△")&lt;&gt;0,"△","〇")))</f>
        <v>〇</v>
      </c>
      <c r="DP61" s="221"/>
      <c r="DQ61" s="221"/>
      <c r="DR61" s="221"/>
      <c r="DS61" s="221" t="str">
        <f ca="1">IF(COUNTIF(空き状況確認テーブル!DS67:DV67,"×")&lt;&gt;0,"×",IF(COUNTIF(空き状況確認テーブル!DS67:DV67,"△")&lt;&gt;0,"△",IF(COUNTIF(空き状況確認テーブル!DS67:DV67,"△")&lt;&gt;0,"△","〇")))</f>
        <v>〇</v>
      </c>
      <c r="DT61" s="221"/>
      <c r="DU61" s="221"/>
      <c r="DV61" s="221"/>
      <c r="DW61" s="221" t="str">
        <f ca="1">IF(COUNTIF(空き状況確認テーブル!DW67:DZ67,"×")&lt;&gt;0,"×",IF(COUNTIF(空き状況確認テーブル!DW67:DZ67,"△")&lt;&gt;0,"△",IF(COUNTIF(空き状況確認テーブル!DW67:DZ67,"△")&lt;&gt;0,"△","〇")))</f>
        <v>△</v>
      </c>
      <c r="DX61" s="221"/>
      <c r="DY61" s="221"/>
      <c r="DZ61" s="221"/>
      <c r="EA61" s="217" t="str">
        <f ca="1">IF(COUNTIF(空き状況確認テーブル!EA67:EC67,"×")&lt;&gt;0,"×",IF(COUNTIF(空き状況確認テーブル!EA67:EC67,"△")&lt;&gt;0,"△",IF(COUNTIF(空き状況確認テーブル!EA67:EC67,"△")&lt;&gt;0,"△","〇")))</f>
        <v>△</v>
      </c>
      <c r="EB61" s="218"/>
      <c r="EC61" s="220"/>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1" t="str">
        <f ca="1">IF(COUNTIF(空き状況確認テーブル!EM67:EP67,"×")&lt;&gt;0,"×",IF(COUNTIF(空き状況確認テーブル!EM67:EP67,"△")&lt;&gt;0,"△",IF(COUNTIF(空き状況確認テーブル!EM67:EP67,"△")&lt;&gt;0,"△","〇")))</f>
        <v>×</v>
      </c>
      <c r="EN61" s="221"/>
      <c r="EO61" s="221"/>
      <c r="EP61" s="221"/>
      <c r="EQ61" s="221" t="str">
        <f ca="1">IF(COUNTIF(空き状況確認テーブル!EQ67:ET67,"×")&lt;&gt;0,"×",IF(COUNTIF(空き状況確認テーブル!EQ67:ET67,"△")&lt;&gt;0,"△",IF(COUNTIF(空き状況確認テーブル!EQ67:ET67,"△")&lt;&gt;0,"△","〇")))</f>
        <v>×</v>
      </c>
      <c r="ER61" s="221"/>
      <c r="ES61" s="221"/>
      <c r="ET61" s="221"/>
      <c r="EU61" s="221" t="str">
        <f ca="1">IF(COUNTIF(空き状況確認テーブル!EU67:EX67,"×")&lt;&gt;0,"×",IF(COUNTIF(空き状況確認テーブル!EU67:EX67,"△")&lt;&gt;0,"△",IF(COUNTIF(空き状況確認テーブル!EU67:EX67,"△")&lt;&gt;0,"△","〇")))</f>
        <v>×</v>
      </c>
      <c r="EV61" s="221"/>
      <c r="EW61" s="221"/>
      <c r="EX61" s="221"/>
      <c r="EY61" s="217" t="str">
        <f ca="1">IF(COUNTIF(空き状況確認テーブル!EY67:FA67,"×")&lt;&gt;0,"×",IF(COUNTIF(空き状況確認テーブル!EY67:FA67,"△")&lt;&gt;0,"△",IF(COUNTIF(空き状況確認テーブル!EY67:FA67,"△")&lt;&gt;0,"△","〇")))</f>
        <v>×</v>
      </c>
      <c r="EZ61" s="218"/>
      <c r="FA61" s="220"/>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1" t="str">
        <f ca="1">IF(COUNTIF(空き状況確認テーブル!FK67:FN67,"×")&lt;&gt;0,"×",IF(COUNTIF(空き状況確認テーブル!FK67:FN67,"△")&lt;&gt;0,"△",IF(COUNTIF(空き状況確認テーブル!FK67:FN67,"△")&lt;&gt;0,"△","〇")))</f>
        <v>×</v>
      </c>
      <c r="FL61" s="221"/>
      <c r="FM61" s="221"/>
      <c r="FN61" s="221"/>
      <c r="FO61" s="221" t="str">
        <f ca="1">IF(COUNTIF(空き状況確認テーブル!FO67:FR67,"×")&lt;&gt;0,"×",IF(COUNTIF(空き状況確認テーブル!FO67:FR67,"△")&lt;&gt;0,"△",IF(COUNTIF(空き状況確認テーブル!FO67:FR67,"△")&lt;&gt;0,"△","〇")))</f>
        <v>×</v>
      </c>
      <c r="FP61" s="221"/>
      <c r="FQ61" s="221"/>
      <c r="FR61" s="221"/>
      <c r="FS61" s="221" t="str">
        <f ca="1">IF(COUNTIF(空き状況確認テーブル!FS67:FV67,"×")&lt;&gt;0,"×",IF(COUNTIF(空き状況確認テーブル!FS67:FV67,"△")&lt;&gt;0,"△",IF(COUNTIF(空き状況確認テーブル!FS67:FV67,"△")&lt;&gt;0,"△","〇")))</f>
        <v>×</v>
      </c>
      <c r="FT61" s="221"/>
      <c r="FU61" s="221"/>
      <c r="FV61" s="221"/>
      <c r="FW61" s="217" t="str">
        <f ca="1">IF(COUNTIF(空き状況確認テーブル!FW67:FY67,"×")&lt;&gt;0,"×",IF(COUNTIF(空き状況確認テーブル!FW67:FY67,"△")&lt;&gt;0,"△",IF(COUNTIF(空き状況確認テーブル!FW67:FY67,"△")&lt;&gt;0,"△","〇")))</f>
        <v>×</v>
      </c>
      <c r="FX61" s="218"/>
      <c r="FY61" s="220"/>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1" t="str">
        <f ca="1">IF(COUNTIF(空き状況確認テーブル!W68:Z68,"×")&lt;&gt;0,"×",IF(COUNTIF(空き状況確認テーブル!W68:Z68,"△")&lt;&gt;0,"△",IF(COUNTIF(空き状況確認テーブル!W68:Z68,"△")&lt;&gt;0,"△","〇")))</f>
        <v>〇</v>
      </c>
      <c r="X62" s="221"/>
      <c r="Y62" s="221"/>
      <c r="Z62" s="221"/>
      <c r="AA62" s="221" t="str">
        <f ca="1">IF(COUNTIF(空き状況確認テーブル!AA68:AD68,"×")&lt;&gt;0,"×",IF(COUNTIF(空き状況確認テーブル!AA68:AD68,"△")&lt;&gt;0,"△",IF(COUNTIF(空き状況確認テーブル!AA68:AD68,"△")&lt;&gt;0,"△","〇")))</f>
        <v>〇</v>
      </c>
      <c r="AB62" s="221"/>
      <c r="AC62" s="221"/>
      <c r="AD62" s="221"/>
      <c r="AE62" s="221" t="str">
        <f ca="1">IF(COUNTIF(空き状況確認テーブル!AE68:AH68,"×")&lt;&gt;0,"×",IF(COUNTIF(空き状況確認テーブル!AE68:AH68,"△")&lt;&gt;0,"△",IF(COUNTIF(空き状況確認テーブル!AE68:AH68,"△")&lt;&gt;0,"△","〇")))</f>
        <v>△</v>
      </c>
      <c r="AF62" s="221"/>
      <c r="AG62" s="221"/>
      <c r="AH62" s="221"/>
      <c r="AI62" s="217" t="str">
        <f ca="1">IF(COUNTIF(空き状況確認テーブル!AI68:AK68,"×")&lt;&gt;0,"×",IF(COUNTIF(空き状況確認テーブル!AI68:AK68,"△")&lt;&gt;0,"△",IF(COUNTIF(空き状況確認テーブル!AI68:AK68,"△")&lt;&gt;0,"△","〇")))</f>
        <v>△</v>
      </c>
      <c r="AJ62" s="218"/>
      <c r="AK62" s="220"/>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1" t="str">
        <f ca="1">IF(COUNTIF(空き状況確認テーブル!AU68:AX68,"×")&lt;&gt;0,"×",IF(COUNTIF(空き状況確認テーブル!AU68:AX68,"△")&lt;&gt;0,"△",IF(COUNTIF(空き状況確認テーブル!AU68:AX68,"△")&lt;&gt;0,"△","〇")))</f>
        <v>〇</v>
      </c>
      <c r="AV62" s="221"/>
      <c r="AW62" s="221"/>
      <c r="AX62" s="221"/>
      <c r="AY62" s="221" t="str">
        <f ca="1">IF(COUNTIF(空き状況確認テーブル!AY68:BB68,"×")&lt;&gt;0,"×",IF(COUNTIF(空き状況確認テーブル!AY68:BB68,"△")&lt;&gt;0,"△",IF(COUNTIF(空き状況確認テーブル!AY68:BB68,"△")&lt;&gt;0,"△","〇")))</f>
        <v>〇</v>
      </c>
      <c r="AZ62" s="221"/>
      <c r="BA62" s="221"/>
      <c r="BB62" s="221"/>
      <c r="BC62" s="221" t="str">
        <f ca="1">IF(COUNTIF(空き状況確認テーブル!BC68:BF68,"×")&lt;&gt;0,"×",IF(COUNTIF(空き状況確認テーブル!BC68:BF68,"△")&lt;&gt;0,"△",IF(COUNTIF(空き状況確認テーブル!BC68:BF68,"△")&lt;&gt;0,"△","〇")))</f>
        <v>△</v>
      </c>
      <c r="BD62" s="221"/>
      <c r="BE62" s="221"/>
      <c r="BF62" s="221"/>
      <c r="BG62" s="217" t="str">
        <f ca="1">IF(COUNTIF(空き状況確認テーブル!BG68:BI68,"×")&lt;&gt;0,"×",IF(COUNTIF(空き状況確認テーブル!BG68:BI68,"△")&lt;&gt;0,"△",IF(COUNTIF(空き状況確認テーブル!BG68:BI68,"△")&lt;&gt;0,"△","〇")))</f>
        <v>△</v>
      </c>
      <c r="BH62" s="218"/>
      <c r="BI62" s="220"/>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1" t="str">
        <f ca="1">IF(COUNTIF(空き状況確認テーブル!BS68:BV68,"×")&lt;&gt;0,"×",IF(COUNTIF(空き状況確認テーブル!BS68:BV68,"△")&lt;&gt;0,"△",IF(COUNTIF(空き状況確認テーブル!BS68:BV68,"△")&lt;&gt;0,"△","〇")))</f>
        <v>〇</v>
      </c>
      <c r="BT62" s="221"/>
      <c r="BU62" s="221"/>
      <c r="BV62" s="221"/>
      <c r="BW62" s="221" t="str">
        <f ca="1">IF(COUNTIF(空き状況確認テーブル!BW68:BZ68,"×")&lt;&gt;0,"×",IF(COUNTIF(空き状況確認テーブル!BW68:BZ68,"△")&lt;&gt;0,"△",IF(COUNTIF(空き状況確認テーブル!BW68:BZ68,"△")&lt;&gt;0,"△","〇")))</f>
        <v>〇</v>
      </c>
      <c r="BX62" s="221"/>
      <c r="BY62" s="221"/>
      <c r="BZ62" s="221"/>
      <c r="CA62" s="221" t="str">
        <f ca="1">IF(COUNTIF(空き状況確認テーブル!CA68:CD68,"×")&lt;&gt;0,"×",IF(COUNTIF(空き状況確認テーブル!CA68:CD68,"△")&lt;&gt;0,"△",IF(COUNTIF(空き状況確認テーブル!CA68:CD68,"△")&lt;&gt;0,"△","〇")))</f>
        <v>△</v>
      </c>
      <c r="CB62" s="221"/>
      <c r="CC62" s="221"/>
      <c r="CD62" s="221"/>
      <c r="CE62" s="217" t="str">
        <f ca="1">IF(COUNTIF(空き状況確認テーブル!CE68:CG68,"×")&lt;&gt;0,"×",IF(COUNTIF(空き状況確認テーブル!CE68:CG68,"△")&lt;&gt;0,"△",IF(COUNTIF(空き状況確認テーブル!CE68:CG68,"△")&lt;&gt;0,"△","〇")))</f>
        <v>△</v>
      </c>
      <c r="CF62" s="218"/>
      <c r="CG62" s="220"/>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1" t="str">
        <f ca="1">IF(COUNTIF(空き状況確認テーブル!CQ68:CT68,"×")&lt;&gt;0,"×",IF(COUNTIF(空き状況確認テーブル!CQ68:CT68,"△")&lt;&gt;0,"△",IF(COUNTIF(空き状況確認テーブル!CQ68:CT68,"△")&lt;&gt;0,"△","〇")))</f>
        <v>〇</v>
      </c>
      <c r="CR62" s="221"/>
      <c r="CS62" s="221"/>
      <c r="CT62" s="221"/>
      <c r="CU62" s="221" t="str">
        <f ca="1">IF(COUNTIF(空き状況確認テーブル!CU68:CX68,"×")&lt;&gt;0,"×",IF(COUNTIF(空き状況確認テーブル!CU68:CX68,"△")&lt;&gt;0,"△",IF(COUNTIF(空き状況確認テーブル!CU68:CX68,"△")&lt;&gt;0,"△","〇")))</f>
        <v>〇</v>
      </c>
      <c r="CV62" s="221"/>
      <c r="CW62" s="221"/>
      <c r="CX62" s="221"/>
      <c r="CY62" s="221" t="str">
        <f ca="1">IF(COUNTIF(空き状況確認テーブル!CY68:DB68,"×")&lt;&gt;0,"×",IF(COUNTIF(空き状況確認テーブル!CY68:DB68,"△")&lt;&gt;0,"△",IF(COUNTIF(空き状況確認テーブル!CY68:DB68,"△")&lt;&gt;0,"△","〇")))</f>
        <v>△</v>
      </c>
      <c r="CZ62" s="221"/>
      <c r="DA62" s="221"/>
      <c r="DB62" s="221"/>
      <c r="DC62" s="217" t="str">
        <f ca="1">IF(COUNTIF(空き状況確認テーブル!DC68:DE68,"×")&lt;&gt;0,"×",IF(COUNTIF(空き状況確認テーブル!DC68:DE68,"△")&lt;&gt;0,"△",IF(COUNTIF(空き状況確認テーブル!DC68:DE68,"△")&lt;&gt;0,"△","〇")))</f>
        <v>△</v>
      </c>
      <c r="DD62" s="218"/>
      <c r="DE62" s="220"/>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1" t="str">
        <f ca="1">IF(COUNTIF(空き状況確認テーブル!DO68:DR68,"×")&lt;&gt;0,"×",IF(COUNTIF(空き状況確認テーブル!DO68:DR68,"△")&lt;&gt;0,"△",IF(COUNTIF(空き状況確認テーブル!DO68:DR68,"△")&lt;&gt;0,"△","〇")))</f>
        <v>〇</v>
      </c>
      <c r="DP62" s="221"/>
      <c r="DQ62" s="221"/>
      <c r="DR62" s="221"/>
      <c r="DS62" s="221" t="str">
        <f ca="1">IF(COUNTIF(空き状況確認テーブル!DS68:DV68,"×")&lt;&gt;0,"×",IF(COUNTIF(空き状況確認テーブル!DS68:DV68,"△")&lt;&gt;0,"△",IF(COUNTIF(空き状況確認テーブル!DS68:DV68,"△")&lt;&gt;0,"△","〇")))</f>
        <v>〇</v>
      </c>
      <c r="DT62" s="221"/>
      <c r="DU62" s="221"/>
      <c r="DV62" s="221"/>
      <c r="DW62" s="221" t="str">
        <f ca="1">IF(COUNTIF(空き状況確認テーブル!DW68:DZ68,"×")&lt;&gt;0,"×",IF(COUNTIF(空き状況確認テーブル!DW68:DZ68,"△")&lt;&gt;0,"△",IF(COUNTIF(空き状況確認テーブル!DW68:DZ68,"△")&lt;&gt;0,"△","〇")))</f>
        <v>△</v>
      </c>
      <c r="DX62" s="221"/>
      <c r="DY62" s="221"/>
      <c r="DZ62" s="221"/>
      <c r="EA62" s="217" t="str">
        <f ca="1">IF(COUNTIF(空き状況確認テーブル!EA68:EC68,"×")&lt;&gt;0,"×",IF(COUNTIF(空き状況確認テーブル!EA68:EC68,"△")&lt;&gt;0,"△",IF(COUNTIF(空き状況確認テーブル!EA68:EC68,"△")&lt;&gt;0,"△","〇")))</f>
        <v>△</v>
      </c>
      <c r="EB62" s="218"/>
      <c r="EC62" s="220"/>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1" t="str">
        <f ca="1">IF(COUNTIF(空き状況確認テーブル!EM68:EP68,"×")&lt;&gt;0,"×",IF(COUNTIF(空き状況確認テーブル!EM68:EP68,"△")&lt;&gt;0,"△",IF(COUNTIF(空き状況確認テーブル!EM68:EP68,"△")&lt;&gt;0,"△","〇")))</f>
        <v>×</v>
      </c>
      <c r="EN62" s="221"/>
      <c r="EO62" s="221"/>
      <c r="EP62" s="221"/>
      <c r="EQ62" s="221" t="str">
        <f ca="1">IF(COUNTIF(空き状況確認テーブル!EQ68:ET68,"×")&lt;&gt;0,"×",IF(COUNTIF(空き状況確認テーブル!EQ68:ET68,"△")&lt;&gt;0,"△",IF(COUNTIF(空き状況確認テーブル!EQ68:ET68,"△")&lt;&gt;0,"△","〇")))</f>
        <v>×</v>
      </c>
      <c r="ER62" s="221"/>
      <c r="ES62" s="221"/>
      <c r="ET62" s="221"/>
      <c r="EU62" s="221" t="str">
        <f ca="1">IF(COUNTIF(空き状況確認テーブル!EU68:EX68,"×")&lt;&gt;0,"×",IF(COUNTIF(空き状況確認テーブル!EU68:EX68,"△")&lt;&gt;0,"△",IF(COUNTIF(空き状況確認テーブル!EU68:EX68,"△")&lt;&gt;0,"△","〇")))</f>
        <v>×</v>
      </c>
      <c r="EV62" s="221"/>
      <c r="EW62" s="221"/>
      <c r="EX62" s="221"/>
      <c r="EY62" s="217" t="str">
        <f ca="1">IF(COUNTIF(空き状況確認テーブル!EY68:FA68,"×")&lt;&gt;0,"×",IF(COUNTIF(空き状況確認テーブル!EY68:FA68,"△")&lt;&gt;0,"△",IF(COUNTIF(空き状況確認テーブル!EY68:FA68,"△")&lt;&gt;0,"△","〇")))</f>
        <v>×</v>
      </c>
      <c r="EZ62" s="218"/>
      <c r="FA62" s="220"/>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1" t="str">
        <f ca="1">IF(COUNTIF(空き状況確認テーブル!FK68:FN68,"×")&lt;&gt;0,"×",IF(COUNTIF(空き状況確認テーブル!FK68:FN68,"△")&lt;&gt;0,"△",IF(COUNTIF(空き状況確認テーブル!FK68:FN68,"△")&lt;&gt;0,"△","〇")))</f>
        <v>×</v>
      </c>
      <c r="FL62" s="221"/>
      <c r="FM62" s="221"/>
      <c r="FN62" s="221"/>
      <c r="FO62" s="221" t="str">
        <f ca="1">IF(COUNTIF(空き状況確認テーブル!FO68:FR68,"×")&lt;&gt;0,"×",IF(COUNTIF(空き状況確認テーブル!FO68:FR68,"△")&lt;&gt;0,"△",IF(COUNTIF(空き状況確認テーブル!FO68:FR68,"△")&lt;&gt;0,"△","〇")))</f>
        <v>×</v>
      </c>
      <c r="FP62" s="221"/>
      <c r="FQ62" s="221"/>
      <c r="FR62" s="221"/>
      <c r="FS62" s="221" t="str">
        <f ca="1">IF(COUNTIF(空き状況確認テーブル!FS68:FV68,"×")&lt;&gt;0,"×",IF(COUNTIF(空き状況確認テーブル!FS68:FV68,"△")&lt;&gt;0,"△",IF(COUNTIF(空き状況確認テーブル!FS68:FV68,"△")&lt;&gt;0,"△","〇")))</f>
        <v>×</v>
      </c>
      <c r="FT62" s="221"/>
      <c r="FU62" s="221"/>
      <c r="FV62" s="221"/>
      <c r="FW62" s="217" t="str">
        <f ca="1">IF(COUNTIF(空き状況確認テーブル!FW68:FY68,"×")&lt;&gt;0,"×",IF(COUNTIF(空き状況確認テーブル!FW68:FY68,"△")&lt;&gt;0,"△",IF(COUNTIF(空き状況確認テーブル!FW68:FY68,"△")&lt;&gt;0,"△","〇")))</f>
        <v>×</v>
      </c>
      <c r="FX62" s="218"/>
      <c r="FY62" s="220"/>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1" t="str">
        <f ca="1">IF(COUNTIF(空き状況確認テーブル!W69:Z69,"×")&lt;&gt;0,"×",IF(COUNTIF(空き状況確認テーブル!W69:Z69,"△")&lt;&gt;0,"△",IF(COUNTIF(空き状況確認テーブル!W69:Z69,"△")&lt;&gt;0,"△","〇")))</f>
        <v>〇</v>
      </c>
      <c r="X63" s="221"/>
      <c r="Y63" s="221"/>
      <c r="Z63" s="221"/>
      <c r="AA63" s="221" t="str">
        <f ca="1">IF(COUNTIF(空き状況確認テーブル!AA69:AD69,"×")&lt;&gt;0,"×",IF(COUNTIF(空き状況確認テーブル!AA69:AD69,"△")&lt;&gt;0,"△",IF(COUNTIF(空き状況確認テーブル!AA69:AD69,"△")&lt;&gt;0,"△","〇")))</f>
        <v>〇</v>
      </c>
      <c r="AB63" s="221"/>
      <c r="AC63" s="221"/>
      <c r="AD63" s="221"/>
      <c r="AE63" s="221" t="str">
        <f ca="1">IF(COUNTIF(空き状況確認テーブル!AE69:AH69,"×")&lt;&gt;0,"×",IF(COUNTIF(空き状況確認テーブル!AE69:AH69,"△")&lt;&gt;0,"△",IF(COUNTIF(空き状況確認テーブル!AE69:AH69,"△")&lt;&gt;0,"△","〇")))</f>
        <v>△</v>
      </c>
      <c r="AF63" s="221"/>
      <c r="AG63" s="221"/>
      <c r="AH63" s="221"/>
      <c r="AI63" s="217" t="str">
        <f ca="1">IF(COUNTIF(空き状況確認テーブル!AI69:AK69,"×")&lt;&gt;0,"×",IF(COUNTIF(空き状況確認テーブル!AI69:AK69,"△")&lt;&gt;0,"△",IF(COUNTIF(空き状況確認テーブル!AI69:AK69,"△")&lt;&gt;0,"△","〇")))</f>
        <v>△</v>
      </c>
      <c r="AJ63" s="218"/>
      <c r="AK63" s="220"/>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1" t="str">
        <f ca="1">IF(COUNTIF(空き状況確認テーブル!AU69:AX69,"×")&lt;&gt;0,"×",IF(COUNTIF(空き状況確認テーブル!AU69:AX69,"△")&lt;&gt;0,"△",IF(COUNTIF(空き状況確認テーブル!AU69:AX69,"△")&lt;&gt;0,"△","〇")))</f>
        <v>〇</v>
      </c>
      <c r="AV63" s="221"/>
      <c r="AW63" s="221"/>
      <c r="AX63" s="221"/>
      <c r="AY63" s="221" t="str">
        <f ca="1">IF(COUNTIF(空き状況確認テーブル!AY69:BB69,"×")&lt;&gt;0,"×",IF(COUNTIF(空き状況確認テーブル!AY69:BB69,"△")&lt;&gt;0,"△",IF(COUNTIF(空き状況確認テーブル!AY69:BB69,"△")&lt;&gt;0,"△","〇")))</f>
        <v>〇</v>
      </c>
      <c r="AZ63" s="221"/>
      <c r="BA63" s="221"/>
      <c r="BB63" s="221"/>
      <c r="BC63" s="221" t="str">
        <f ca="1">IF(COUNTIF(空き状況確認テーブル!BC69:BF69,"×")&lt;&gt;0,"×",IF(COUNTIF(空き状況確認テーブル!BC69:BF69,"△")&lt;&gt;0,"△",IF(COUNTIF(空き状況確認テーブル!BC69:BF69,"△")&lt;&gt;0,"△","〇")))</f>
        <v>△</v>
      </c>
      <c r="BD63" s="221"/>
      <c r="BE63" s="221"/>
      <c r="BF63" s="221"/>
      <c r="BG63" s="217" t="str">
        <f ca="1">IF(COUNTIF(空き状況確認テーブル!BG69:BI69,"×")&lt;&gt;0,"×",IF(COUNTIF(空き状況確認テーブル!BG69:BI69,"△")&lt;&gt;0,"△",IF(COUNTIF(空き状況確認テーブル!BG69:BI69,"△")&lt;&gt;0,"△","〇")))</f>
        <v>△</v>
      </c>
      <c r="BH63" s="218"/>
      <c r="BI63" s="220"/>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1" t="str">
        <f ca="1">IF(COUNTIF(空き状況確認テーブル!BS69:BV69,"×")&lt;&gt;0,"×",IF(COUNTIF(空き状況確認テーブル!BS69:BV69,"△")&lt;&gt;0,"△",IF(COUNTIF(空き状況確認テーブル!BS69:BV69,"△")&lt;&gt;0,"△","〇")))</f>
        <v>〇</v>
      </c>
      <c r="BT63" s="221"/>
      <c r="BU63" s="221"/>
      <c r="BV63" s="221"/>
      <c r="BW63" s="221" t="str">
        <f ca="1">IF(COUNTIF(空き状況確認テーブル!BW69:BZ69,"×")&lt;&gt;0,"×",IF(COUNTIF(空き状況確認テーブル!BW69:BZ69,"△")&lt;&gt;0,"△",IF(COUNTIF(空き状況確認テーブル!BW69:BZ69,"△")&lt;&gt;0,"△","〇")))</f>
        <v>〇</v>
      </c>
      <c r="BX63" s="221"/>
      <c r="BY63" s="221"/>
      <c r="BZ63" s="221"/>
      <c r="CA63" s="221" t="str">
        <f ca="1">IF(COUNTIF(空き状況確認テーブル!CA69:CD69,"×")&lt;&gt;0,"×",IF(COUNTIF(空き状況確認テーブル!CA69:CD69,"△")&lt;&gt;0,"△",IF(COUNTIF(空き状況確認テーブル!CA69:CD69,"△")&lt;&gt;0,"△","〇")))</f>
        <v>△</v>
      </c>
      <c r="CB63" s="221"/>
      <c r="CC63" s="221"/>
      <c r="CD63" s="221"/>
      <c r="CE63" s="217" t="str">
        <f ca="1">IF(COUNTIF(空き状況確認テーブル!CE69:CG69,"×")&lt;&gt;0,"×",IF(COUNTIF(空き状況確認テーブル!CE69:CG69,"△")&lt;&gt;0,"△",IF(COUNTIF(空き状況確認テーブル!CE69:CG69,"△")&lt;&gt;0,"△","〇")))</f>
        <v>△</v>
      </c>
      <c r="CF63" s="218"/>
      <c r="CG63" s="220"/>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1" t="str">
        <f ca="1">IF(COUNTIF(空き状況確認テーブル!CQ69:CT69,"×")&lt;&gt;0,"×",IF(COUNTIF(空き状況確認テーブル!CQ69:CT69,"△")&lt;&gt;0,"△",IF(COUNTIF(空き状況確認テーブル!CQ69:CT69,"△")&lt;&gt;0,"△","〇")))</f>
        <v>〇</v>
      </c>
      <c r="CR63" s="221"/>
      <c r="CS63" s="221"/>
      <c r="CT63" s="221"/>
      <c r="CU63" s="221" t="str">
        <f ca="1">IF(COUNTIF(空き状況確認テーブル!CU69:CX69,"×")&lt;&gt;0,"×",IF(COUNTIF(空き状況確認テーブル!CU69:CX69,"△")&lt;&gt;0,"△",IF(COUNTIF(空き状況確認テーブル!CU69:CX69,"△")&lt;&gt;0,"△","〇")))</f>
        <v>〇</v>
      </c>
      <c r="CV63" s="221"/>
      <c r="CW63" s="221"/>
      <c r="CX63" s="221"/>
      <c r="CY63" s="221" t="str">
        <f ca="1">IF(COUNTIF(空き状況確認テーブル!CY69:DB69,"×")&lt;&gt;0,"×",IF(COUNTIF(空き状況確認テーブル!CY69:DB69,"△")&lt;&gt;0,"△",IF(COUNTIF(空き状況確認テーブル!CY69:DB69,"△")&lt;&gt;0,"△","〇")))</f>
        <v>△</v>
      </c>
      <c r="CZ63" s="221"/>
      <c r="DA63" s="221"/>
      <c r="DB63" s="221"/>
      <c r="DC63" s="217" t="str">
        <f ca="1">IF(COUNTIF(空き状況確認テーブル!DC69:DE69,"×")&lt;&gt;0,"×",IF(COUNTIF(空き状況確認テーブル!DC69:DE69,"△")&lt;&gt;0,"△",IF(COUNTIF(空き状況確認テーブル!DC69:DE69,"△")&lt;&gt;0,"△","〇")))</f>
        <v>△</v>
      </c>
      <c r="DD63" s="218"/>
      <c r="DE63" s="220"/>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1" t="str">
        <f ca="1">IF(COUNTIF(空き状況確認テーブル!DO69:DR69,"×")&lt;&gt;0,"×",IF(COUNTIF(空き状況確認テーブル!DO69:DR69,"△")&lt;&gt;0,"△",IF(COUNTIF(空き状況確認テーブル!DO69:DR69,"△")&lt;&gt;0,"△","〇")))</f>
        <v>〇</v>
      </c>
      <c r="DP63" s="221"/>
      <c r="DQ63" s="221"/>
      <c r="DR63" s="221"/>
      <c r="DS63" s="221" t="str">
        <f ca="1">IF(COUNTIF(空き状況確認テーブル!DS69:DV69,"×")&lt;&gt;0,"×",IF(COUNTIF(空き状況確認テーブル!DS69:DV69,"△")&lt;&gt;0,"△",IF(COUNTIF(空き状況確認テーブル!DS69:DV69,"△")&lt;&gt;0,"△","〇")))</f>
        <v>〇</v>
      </c>
      <c r="DT63" s="221"/>
      <c r="DU63" s="221"/>
      <c r="DV63" s="221"/>
      <c r="DW63" s="221" t="str">
        <f ca="1">IF(COUNTIF(空き状況確認テーブル!DW69:DZ69,"×")&lt;&gt;0,"×",IF(COUNTIF(空き状況確認テーブル!DW69:DZ69,"△")&lt;&gt;0,"△",IF(COUNTIF(空き状況確認テーブル!DW69:DZ69,"△")&lt;&gt;0,"△","〇")))</f>
        <v>△</v>
      </c>
      <c r="DX63" s="221"/>
      <c r="DY63" s="221"/>
      <c r="DZ63" s="221"/>
      <c r="EA63" s="217" t="str">
        <f ca="1">IF(COUNTIF(空き状況確認テーブル!EA69:EC69,"×")&lt;&gt;0,"×",IF(COUNTIF(空き状況確認テーブル!EA69:EC69,"△")&lt;&gt;0,"△",IF(COUNTIF(空き状況確認テーブル!EA69:EC69,"△")&lt;&gt;0,"△","〇")))</f>
        <v>△</v>
      </c>
      <c r="EB63" s="218"/>
      <c r="EC63" s="220"/>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1" t="str">
        <f ca="1">IF(COUNTIF(空き状況確認テーブル!EM69:EP69,"×")&lt;&gt;0,"×",IF(COUNTIF(空き状況確認テーブル!EM69:EP69,"△")&lt;&gt;0,"△",IF(COUNTIF(空き状況確認テーブル!EM69:EP69,"△")&lt;&gt;0,"△","〇")))</f>
        <v>×</v>
      </c>
      <c r="EN63" s="221"/>
      <c r="EO63" s="221"/>
      <c r="EP63" s="221"/>
      <c r="EQ63" s="221" t="str">
        <f ca="1">IF(COUNTIF(空き状況確認テーブル!EQ69:ET69,"×")&lt;&gt;0,"×",IF(COUNTIF(空き状況確認テーブル!EQ69:ET69,"△")&lt;&gt;0,"△",IF(COUNTIF(空き状況確認テーブル!EQ69:ET69,"△")&lt;&gt;0,"△","〇")))</f>
        <v>×</v>
      </c>
      <c r="ER63" s="221"/>
      <c r="ES63" s="221"/>
      <c r="ET63" s="221"/>
      <c r="EU63" s="221" t="str">
        <f ca="1">IF(COUNTIF(空き状況確認テーブル!EU69:EX69,"×")&lt;&gt;0,"×",IF(COUNTIF(空き状況確認テーブル!EU69:EX69,"△")&lt;&gt;0,"△",IF(COUNTIF(空き状況確認テーブル!EU69:EX69,"△")&lt;&gt;0,"△","〇")))</f>
        <v>×</v>
      </c>
      <c r="EV63" s="221"/>
      <c r="EW63" s="221"/>
      <c r="EX63" s="221"/>
      <c r="EY63" s="217" t="str">
        <f ca="1">IF(COUNTIF(空き状況確認テーブル!EY69:FA69,"×")&lt;&gt;0,"×",IF(COUNTIF(空き状況確認テーブル!EY69:FA69,"△")&lt;&gt;0,"△",IF(COUNTIF(空き状況確認テーブル!EY69:FA69,"△")&lt;&gt;0,"△","〇")))</f>
        <v>×</v>
      </c>
      <c r="EZ63" s="218"/>
      <c r="FA63" s="220"/>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1" t="str">
        <f ca="1">IF(COUNTIF(空き状況確認テーブル!FK69:FN69,"×")&lt;&gt;0,"×",IF(COUNTIF(空き状況確認テーブル!FK69:FN69,"△")&lt;&gt;0,"△",IF(COUNTIF(空き状況確認テーブル!FK69:FN69,"△")&lt;&gt;0,"△","〇")))</f>
        <v>×</v>
      </c>
      <c r="FL63" s="221"/>
      <c r="FM63" s="221"/>
      <c r="FN63" s="221"/>
      <c r="FO63" s="221" t="str">
        <f ca="1">IF(COUNTIF(空き状況確認テーブル!FO69:FR69,"×")&lt;&gt;0,"×",IF(COUNTIF(空き状況確認テーブル!FO69:FR69,"△")&lt;&gt;0,"△",IF(COUNTIF(空き状況確認テーブル!FO69:FR69,"△")&lt;&gt;0,"△","〇")))</f>
        <v>×</v>
      </c>
      <c r="FP63" s="221"/>
      <c r="FQ63" s="221"/>
      <c r="FR63" s="221"/>
      <c r="FS63" s="221" t="str">
        <f ca="1">IF(COUNTIF(空き状況確認テーブル!FS69:FV69,"×")&lt;&gt;0,"×",IF(COUNTIF(空き状況確認テーブル!FS69:FV69,"△")&lt;&gt;0,"△",IF(COUNTIF(空き状況確認テーブル!FS69:FV69,"△")&lt;&gt;0,"△","〇")))</f>
        <v>×</v>
      </c>
      <c r="FT63" s="221"/>
      <c r="FU63" s="221"/>
      <c r="FV63" s="221"/>
      <c r="FW63" s="217" t="str">
        <f ca="1">IF(COUNTIF(空き状況確認テーブル!FW69:FY69,"×")&lt;&gt;0,"×",IF(COUNTIF(空き状況確認テーブル!FW69:FY69,"△")&lt;&gt;0,"△",IF(COUNTIF(空き状況確認テーブル!FW69:FY69,"△")&lt;&gt;0,"△","〇")))</f>
        <v>×</v>
      </c>
      <c r="FX63" s="218"/>
      <c r="FY63" s="220"/>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1" t="str">
        <f ca="1">IF(COUNTIF(空き状況確認テーブル!W70:Z70,"×")&lt;&gt;0,"×",IF(COUNTIF(空き状況確認テーブル!W70:Z70,"△")&lt;&gt;0,"△",IF(COUNTIF(空き状況確認テーブル!W70:Z70,"△")&lt;&gt;0,"△","〇")))</f>
        <v>〇</v>
      </c>
      <c r="X64" s="221"/>
      <c r="Y64" s="221"/>
      <c r="Z64" s="221"/>
      <c r="AA64" s="221" t="str">
        <f ca="1">IF(COUNTIF(空き状況確認テーブル!AA70:AD70,"×")&lt;&gt;0,"×",IF(COUNTIF(空き状況確認テーブル!AA70:AD70,"△")&lt;&gt;0,"△",IF(COUNTIF(空き状況確認テーブル!AA70:AD70,"△")&lt;&gt;0,"△","〇")))</f>
        <v>〇</v>
      </c>
      <c r="AB64" s="221"/>
      <c r="AC64" s="221"/>
      <c r="AD64" s="221"/>
      <c r="AE64" s="221" t="str">
        <f ca="1">IF(COUNTIF(空き状況確認テーブル!AE70:AH70,"×")&lt;&gt;0,"×",IF(COUNTIF(空き状況確認テーブル!AE70:AH70,"△")&lt;&gt;0,"△",IF(COUNTIF(空き状況確認テーブル!AE70:AH70,"△")&lt;&gt;0,"△","〇")))</f>
        <v>△</v>
      </c>
      <c r="AF64" s="221"/>
      <c r="AG64" s="221"/>
      <c r="AH64" s="221"/>
      <c r="AI64" s="217" t="str">
        <f ca="1">IF(COUNTIF(空き状況確認テーブル!AI70:AK70,"×")&lt;&gt;0,"×",IF(COUNTIF(空き状況確認テーブル!AI70:AK70,"△")&lt;&gt;0,"△",IF(COUNTIF(空き状況確認テーブル!AI70:AK70,"△")&lt;&gt;0,"△","〇")))</f>
        <v>△</v>
      </c>
      <c r="AJ64" s="218"/>
      <c r="AK64" s="220"/>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1" t="str">
        <f ca="1">IF(COUNTIF(空き状況確認テーブル!AU70:AX70,"×")&lt;&gt;0,"×",IF(COUNTIF(空き状況確認テーブル!AU70:AX70,"△")&lt;&gt;0,"△",IF(COUNTIF(空き状況確認テーブル!AU70:AX70,"△")&lt;&gt;0,"△","〇")))</f>
        <v>〇</v>
      </c>
      <c r="AV64" s="221"/>
      <c r="AW64" s="221"/>
      <c r="AX64" s="221"/>
      <c r="AY64" s="221" t="str">
        <f ca="1">IF(COUNTIF(空き状況確認テーブル!AY70:BB70,"×")&lt;&gt;0,"×",IF(COUNTIF(空き状況確認テーブル!AY70:BB70,"△")&lt;&gt;0,"△",IF(COUNTIF(空き状況確認テーブル!AY70:BB70,"△")&lt;&gt;0,"△","〇")))</f>
        <v>〇</v>
      </c>
      <c r="AZ64" s="221"/>
      <c r="BA64" s="221"/>
      <c r="BB64" s="221"/>
      <c r="BC64" s="221" t="str">
        <f ca="1">IF(COUNTIF(空き状況確認テーブル!BC70:BF70,"×")&lt;&gt;0,"×",IF(COUNTIF(空き状況確認テーブル!BC70:BF70,"△")&lt;&gt;0,"△",IF(COUNTIF(空き状況確認テーブル!BC70:BF70,"△")&lt;&gt;0,"△","〇")))</f>
        <v>△</v>
      </c>
      <c r="BD64" s="221"/>
      <c r="BE64" s="221"/>
      <c r="BF64" s="221"/>
      <c r="BG64" s="217" t="str">
        <f ca="1">IF(COUNTIF(空き状況確認テーブル!BG70:BI70,"×")&lt;&gt;0,"×",IF(COUNTIF(空き状況確認テーブル!BG70:BI70,"△")&lt;&gt;0,"△",IF(COUNTIF(空き状況確認テーブル!BG70:BI70,"△")&lt;&gt;0,"△","〇")))</f>
        <v>△</v>
      </c>
      <c r="BH64" s="218"/>
      <c r="BI64" s="220"/>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1" t="str">
        <f ca="1">IF(COUNTIF(空き状況確認テーブル!BS70:BV70,"×")&lt;&gt;0,"×",IF(COUNTIF(空き状況確認テーブル!BS70:BV70,"△")&lt;&gt;0,"△",IF(COUNTIF(空き状況確認テーブル!BS70:BV70,"△")&lt;&gt;0,"△","〇")))</f>
        <v>〇</v>
      </c>
      <c r="BT64" s="221"/>
      <c r="BU64" s="221"/>
      <c r="BV64" s="221"/>
      <c r="BW64" s="221" t="str">
        <f ca="1">IF(COUNTIF(空き状況確認テーブル!BW70:BZ70,"×")&lt;&gt;0,"×",IF(COUNTIF(空き状況確認テーブル!BW70:BZ70,"△")&lt;&gt;0,"△",IF(COUNTIF(空き状況確認テーブル!BW70:BZ70,"△")&lt;&gt;0,"△","〇")))</f>
        <v>〇</v>
      </c>
      <c r="BX64" s="221"/>
      <c r="BY64" s="221"/>
      <c r="BZ64" s="221"/>
      <c r="CA64" s="221" t="str">
        <f ca="1">IF(COUNTIF(空き状況確認テーブル!CA70:CD70,"×")&lt;&gt;0,"×",IF(COUNTIF(空き状況確認テーブル!CA70:CD70,"△")&lt;&gt;0,"△",IF(COUNTIF(空き状況確認テーブル!CA70:CD70,"△")&lt;&gt;0,"△","〇")))</f>
        <v>△</v>
      </c>
      <c r="CB64" s="221"/>
      <c r="CC64" s="221"/>
      <c r="CD64" s="221"/>
      <c r="CE64" s="217" t="str">
        <f ca="1">IF(COUNTIF(空き状況確認テーブル!CE70:CG70,"×")&lt;&gt;0,"×",IF(COUNTIF(空き状況確認テーブル!CE70:CG70,"△")&lt;&gt;0,"△",IF(COUNTIF(空き状況確認テーブル!CE70:CG70,"△")&lt;&gt;0,"△","〇")))</f>
        <v>△</v>
      </c>
      <c r="CF64" s="218"/>
      <c r="CG64" s="220"/>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1" t="str">
        <f ca="1">IF(COUNTIF(空き状況確認テーブル!CQ70:CT70,"×")&lt;&gt;0,"×",IF(COUNTIF(空き状況確認テーブル!CQ70:CT70,"△")&lt;&gt;0,"△",IF(COUNTIF(空き状況確認テーブル!CQ70:CT70,"△")&lt;&gt;0,"△","〇")))</f>
        <v>〇</v>
      </c>
      <c r="CR64" s="221"/>
      <c r="CS64" s="221"/>
      <c r="CT64" s="221"/>
      <c r="CU64" s="221" t="str">
        <f ca="1">IF(COUNTIF(空き状況確認テーブル!CU70:CX70,"×")&lt;&gt;0,"×",IF(COUNTIF(空き状況確認テーブル!CU70:CX70,"△")&lt;&gt;0,"△",IF(COUNTIF(空き状況確認テーブル!CU70:CX70,"△")&lt;&gt;0,"△","〇")))</f>
        <v>〇</v>
      </c>
      <c r="CV64" s="221"/>
      <c r="CW64" s="221"/>
      <c r="CX64" s="221"/>
      <c r="CY64" s="221" t="str">
        <f ca="1">IF(COUNTIF(空き状況確認テーブル!CY70:DB70,"×")&lt;&gt;0,"×",IF(COUNTIF(空き状況確認テーブル!CY70:DB70,"△")&lt;&gt;0,"△",IF(COUNTIF(空き状況確認テーブル!CY70:DB70,"△")&lt;&gt;0,"△","〇")))</f>
        <v>△</v>
      </c>
      <c r="CZ64" s="221"/>
      <c r="DA64" s="221"/>
      <c r="DB64" s="221"/>
      <c r="DC64" s="217" t="str">
        <f ca="1">IF(COUNTIF(空き状況確認テーブル!DC70:DE70,"×")&lt;&gt;0,"×",IF(COUNTIF(空き状況確認テーブル!DC70:DE70,"△")&lt;&gt;0,"△",IF(COUNTIF(空き状況確認テーブル!DC70:DE70,"△")&lt;&gt;0,"△","〇")))</f>
        <v>△</v>
      </c>
      <c r="DD64" s="218"/>
      <c r="DE64" s="220"/>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1" t="str">
        <f ca="1">IF(COUNTIF(空き状況確認テーブル!DO70:DR70,"×")&lt;&gt;0,"×",IF(COUNTIF(空き状況確認テーブル!DO70:DR70,"△")&lt;&gt;0,"△",IF(COUNTIF(空き状況確認テーブル!DO70:DR70,"△")&lt;&gt;0,"△","〇")))</f>
        <v>〇</v>
      </c>
      <c r="DP64" s="221"/>
      <c r="DQ64" s="221"/>
      <c r="DR64" s="221"/>
      <c r="DS64" s="221" t="str">
        <f ca="1">IF(COUNTIF(空き状況確認テーブル!DS70:DV70,"×")&lt;&gt;0,"×",IF(COUNTIF(空き状況確認テーブル!DS70:DV70,"△")&lt;&gt;0,"△",IF(COUNTIF(空き状況確認テーブル!DS70:DV70,"△")&lt;&gt;0,"△","〇")))</f>
        <v>〇</v>
      </c>
      <c r="DT64" s="221"/>
      <c r="DU64" s="221"/>
      <c r="DV64" s="221"/>
      <c r="DW64" s="221" t="str">
        <f ca="1">IF(COUNTIF(空き状況確認テーブル!DW70:DZ70,"×")&lt;&gt;0,"×",IF(COUNTIF(空き状況確認テーブル!DW70:DZ70,"△")&lt;&gt;0,"△",IF(COUNTIF(空き状況確認テーブル!DW70:DZ70,"△")&lt;&gt;0,"△","〇")))</f>
        <v>△</v>
      </c>
      <c r="DX64" s="221"/>
      <c r="DY64" s="221"/>
      <c r="DZ64" s="221"/>
      <c r="EA64" s="217" t="str">
        <f ca="1">IF(COUNTIF(空き状況確認テーブル!EA70:EC70,"×")&lt;&gt;0,"×",IF(COUNTIF(空き状況確認テーブル!EA70:EC70,"△")&lt;&gt;0,"△",IF(COUNTIF(空き状況確認テーブル!EA70:EC70,"△")&lt;&gt;0,"△","〇")))</f>
        <v>△</v>
      </c>
      <c r="EB64" s="218"/>
      <c r="EC64" s="220"/>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1" t="str">
        <f ca="1">IF(COUNTIF(空き状況確認テーブル!EM70:EP70,"×")&lt;&gt;0,"×",IF(COUNTIF(空き状況確認テーブル!EM70:EP70,"△")&lt;&gt;0,"△",IF(COUNTIF(空き状況確認テーブル!EM70:EP70,"△")&lt;&gt;0,"△","〇")))</f>
        <v>×</v>
      </c>
      <c r="EN64" s="221"/>
      <c r="EO64" s="221"/>
      <c r="EP64" s="221"/>
      <c r="EQ64" s="221" t="str">
        <f ca="1">IF(COUNTIF(空き状況確認テーブル!EQ70:ET70,"×")&lt;&gt;0,"×",IF(COUNTIF(空き状況確認テーブル!EQ70:ET70,"△")&lt;&gt;0,"△",IF(COUNTIF(空き状況確認テーブル!EQ70:ET70,"△")&lt;&gt;0,"△","〇")))</f>
        <v>×</v>
      </c>
      <c r="ER64" s="221"/>
      <c r="ES64" s="221"/>
      <c r="ET64" s="221"/>
      <c r="EU64" s="221" t="str">
        <f ca="1">IF(COUNTIF(空き状況確認テーブル!EU70:EX70,"×")&lt;&gt;0,"×",IF(COUNTIF(空き状況確認テーブル!EU70:EX70,"△")&lt;&gt;0,"△",IF(COUNTIF(空き状況確認テーブル!EU70:EX70,"△")&lt;&gt;0,"△","〇")))</f>
        <v>×</v>
      </c>
      <c r="EV64" s="221"/>
      <c r="EW64" s="221"/>
      <c r="EX64" s="221"/>
      <c r="EY64" s="217" t="str">
        <f ca="1">IF(COUNTIF(空き状況確認テーブル!EY70:FA70,"×")&lt;&gt;0,"×",IF(COUNTIF(空き状況確認テーブル!EY70:FA70,"△")&lt;&gt;0,"△",IF(COUNTIF(空き状況確認テーブル!EY70:FA70,"△")&lt;&gt;0,"△","〇")))</f>
        <v>×</v>
      </c>
      <c r="EZ64" s="218"/>
      <c r="FA64" s="220"/>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1" t="str">
        <f ca="1">IF(COUNTIF(空き状況確認テーブル!FK70:FN70,"×")&lt;&gt;0,"×",IF(COUNTIF(空き状況確認テーブル!FK70:FN70,"△")&lt;&gt;0,"△",IF(COUNTIF(空き状況確認テーブル!FK70:FN70,"△")&lt;&gt;0,"△","〇")))</f>
        <v>×</v>
      </c>
      <c r="FL64" s="221"/>
      <c r="FM64" s="221"/>
      <c r="FN64" s="221"/>
      <c r="FO64" s="221" t="str">
        <f ca="1">IF(COUNTIF(空き状況確認テーブル!FO70:FR70,"×")&lt;&gt;0,"×",IF(COUNTIF(空き状況確認テーブル!FO70:FR70,"△")&lt;&gt;0,"△",IF(COUNTIF(空き状況確認テーブル!FO70:FR70,"△")&lt;&gt;0,"△","〇")))</f>
        <v>×</v>
      </c>
      <c r="FP64" s="221"/>
      <c r="FQ64" s="221"/>
      <c r="FR64" s="221"/>
      <c r="FS64" s="221" t="str">
        <f ca="1">IF(COUNTIF(空き状況確認テーブル!FS70:FV70,"×")&lt;&gt;0,"×",IF(COUNTIF(空き状況確認テーブル!FS70:FV70,"△")&lt;&gt;0,"△",IF(COUNTIF(空き状況確認テーブル!FS70:FV70,"△")&lt;&gt;0,"△","〇")))</f>
        <v>×</v>
      </c>
      <c r="FT64" s="221"/>
      <c r="FU64" s="221"/>
      <c r="FV64" s="221"/>
      <c r="FW64" s="217" t="str">
        <f ca="1">IF(COUNTIF(空き状況確認テーブル!FW70:FY70,"×")&lt;&gt;0,"×",IF(COUNTIF(空き状況確認テーブル!FW70:FY70,"△")&lt;&gt;0,"△",IF(COUNTIF(空き状況確認テーブル!FW70:FY70,"△")&lt;&gt;0,"△","〇")))</f>
        <v>×</v>
      </c>
      <c r="FX64" s="218"/>
      <c r="FY64" s="220"/>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1" t="str">
        <f ca="1">IF(COUNTIF(空き状況確認テーブル!W71:Z71,"×")&lt;&gt;0,"×",IF(COUNTIF(空き状況確認テーブル!W71:Z71,"△")&lt;&gt;0,"△",IF(COUNTIF(空き状況確認テーブル!W71:Z71,"△")&lt;&gt;0,"△","〇")))</f>
        <v>〇</v>
      </c>
      <c r="X65" s="221"/>
      <c r="Y65" s="221"/>
      <c r="Z65" s="221"/>
      <c r="AA65" s="221" t="str">
        <f ca="1">IF(COUNTIF(空き状況確認テーブル!AA71:AD71,"×")&lt;&gt;0,"×",IF(COUNTIF(空き状況確認テーブル!AA71:AD71,"△")&lt;&gt;0,"△",IF(COUNTIF(空き状況確認テーブル!AA71:AD71,"△")&lt;&gt;0,"△","〇")))</f>
        <v>〇</v>
      </c>
      <c r="AB65" s="221"/>
      <c r="AC65" s="221"/>
      <c r="AD65" s="221"/>
      <c r="AE65" s="221" t="str">
        <f ca="1">IF(COUNTIF(空き状況確認テーブル!AE71:AH71,"×")&lt;&gt;0,"×",IF(COUNTIF(空き状況確認テーブル!AE71:AH71,"△")&lt;&gt;0,"△",IF(COUNTIF(空き状況確認テーブル!AE71:AH71,"△")&lt;&gt;0,"△","〇")))</f>
        <v>△</v>
      </c>
      <c r="AF65" s="221"/>
      <c r="AG65" s="221"/>
      <c r="AH65" s="221"/>
      <c r="AI65" s="217" t="str">
        <f ca="1">IF(COUNTIF(空き状況確認テーブル!AI71:AK71,"×")&lt;&gt;0,"×",IF(COUNTIF(空き状況確認テーブル!AI71:AK71,"△")&lt;&gt;0,"△",IF(COUNTIF(空き状況確認テーブル!AI71:AK71,"△")&lt;&gt;0,"△","〇")))</f>
        <v>△</v>
      </c>
      <c r="AJ65" s="218"/>
      <c r="AK65" s="220"/>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1" t="str">
        <f ca="1">IF(COUNTIF(空き状況確認テーブル!AU71:AX71,"×")&lt;&gt;0,"×",IF(COUNTIF(空き状況確認テーブル!AU71:AX71,"△")&lt;&gt;0,"△",IF(COUNTIF(空き状況確認テーブル!AU71:AX71,"△")&lt;&gt;0,"△","〇")))</f>
        <v>〇</v>
      </c>
      <c r="AV65" s="221"/>
      <c r="AW65" s="221"/>
      <c r="AX65" s="221"/>
      <c r="AY65" s="221" t="str">
        <f ca="1">IF(COUNTIF(空き状況確認テーブル!AY71:BB71,"×")&lt;&gt;0,"×",IF(COUNTIF(空き状況確認テーブル!AY71:BB71,"△")&lt;&gt;0,"△",IF(COUNTIF(空き状況確認テーブル!AY71:BB71,"△")&lt;&gt;0,"△","〇")))</f>
        <v>〇</v>
      </c>
      <c r="AZ65" s="221"/>
      <c r="BA65" s="221"/>
      <c r="BB65" s="221"/>
      <c r="BC65" s="221" t="str">
        <f ca="1">IF(COUNTIF(空き状況確認テーブル!BC71:BF71,"×")&lt;&gt;0,"×",IF(COUNTIF(空き状況確認テーブル!BC71:BF71,"△")&lt;&gt;0,"△",IF(COUNTIF(空き状況確認テーブル!BC71:BF71,"△")&lt;&gt;0,"△","〇")))</f>
        <v>△</v>
      </c>
      <c r="BD65" s="221"/>
      <c r="BE65" s="221"/>
      <c r="BF65" s="221"/>
      <c r="BG65" s="217" t="str">
        <f ca="1">IF(COUNTIF(空き状況確認テーブル!BG71:BI71,"×")&lt;&gt;0,"×",IF(COUNTIF(空き状況確認テーブル!BG71:BI71,"△")&lt;&gt;0,"△",IF(COUNTIF(空き状況確認テーブル!BG71:BI71,"△")&lt;&gt;0,"△","〇")))</f>
        <v>△</v>
      </c>
      <c r="BH65" s="218"/>
      <c r="BI65" s="220"/>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1" t="str">
        <f ca="1">IF(COUNTIF(空き状況確認テーブル!BS71:BV71,"×")&lt;&gt;0,"×",IF(COUNTIF(空き状況確認テーブル!BS71:BV71,"△")&lt;&gt;0,"△",IF(COUNTIF(空き状況確認テーブル!BS71:BV71,"△")&lt;&gt;0,"△","〇")))</f>
        <v>〇</v>
      </c>
      <c r="BT65" s="221"/>
      <c r="BU65" s="221"/>
      <c r="BV65" s="221"/>
      <c r="BW65" s="221" t="str">
        <f ca="1">IF(COUNTIF(空き状況確認テーブル!BW71:BZ71,"×")&lt;&gt;0,"×",IF(COUNTIF(空き状況確認テーブル!BW71:BZ71,"△")&lt;&gt;0,"△",IF(COUNTIF(空き状況確認テーブル!BW71:BZ71,"△")&lt;&gt;0,"△","〇")))</f>
        <v>〇</v>
      </c>
      <c r="BX65" s="221"/>
      <c r="BY65" s="221"/>
      <c r="BZ65" s="221"/>
      <c r="CA65" s="221" t="str">
        <f ca="1">IF(COUNTIF(空き状況確認テーブル!CA71:CD71,"×")&lt;&gt;0,"×",IF(COUNTIF(空き状況確認テーブル!CA71:CD71,"△")&lt;&gt;0,"△",IF(COUNTIF(空き状況確認テーブル!CA71:CD71,"△")&lt;&gt;0,"△","〇")))</f>
        <v>△</v>
      </c>
      <c r="CB65" s="221"/>
      <c r="CC65" s="221"/>
      <c r="CD65" s="221"/>
      <c r="CE65" s="217" t="str">
        <f ca="1">IF(COUNTIF(空き状況確認テーブル!CE71:CG71,"×")&lt;&gt;0,"×",IF(COUNTIF(空き状況確認テーブル!CE71:CG71,"△")&lt;&gt;0,"△",IF(COUNTIF(空き状況確認テーブル!CE71:CG71,"△")&lt;&gt;0,"△","〇")))</f>
        <v>△</v>
      </c>
      <c r="CF65" s="218"/>
      <c r="CG65" s="220"/>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1" t="str">
        <f ca="1">IF(COUNTIF(空き状況確認テーブル!CQ71:CT71,"×")&lt;&gt;0,"×",IF(COUNTIF(空き状況確認テーブル!CQ71:CT71,"△")&lt;&gt;0,"△",IF(COUNTIF(空き状況確認テーブル!CQ71:CT71,"△")&lt;&gt;0,"△","〇")))</f>
        <v>〇</v>
      </c>
      <c r="CR65" s="221"/>
      <c r="CS65" s="221"/>
      <c r="CT65" s="221"/>
      <c r="CU65" s="221" t="str">
        <f ca="1">IF(COUNTIF(空き状況確認テーブル!CU71:CX71,"×")&lt;&gt;0,"×",IF(COUNTIF(空き状況確認テーブル!CU71:CX71,"△")&lt;&gt;0,"△",IF(COUNTIF(空き状況確認テーブル!CU71:CX71,"△")&lt;&gt;0,"△","〇")))</f>
        <v>〇</v>
      </c>
      <c r="CV65" s="221"/>
      <c r="CW65" s="221"/>
      <c r="CX65" s="221"/>
      <c r="CY65" s="221" t="str">
        <f ca="1">IF(COUNTIF(空き状況確認テーブル!CY71:DB71,"×")&lt;&gt;0,"×",IF(COUNTIF(空き状況確認テーブル!CY71:DB71,"△")&lt;&gt;0,"△",IF(COUNTIF(空き状況確認テーブル!CY71:DB71,"△")&lt;&gt;0,"△","〇")))</f>
        <v>△</v>
      </c>
      <c r="CZ65" s="221"/>
      <c r="DA65" s="221"/>
      <c r="DB65" s="221"/>
      <c r="DC65" s="217" t="str">
        <f ca="1">IF(COUNTIF(空き状況確認テーブル!DC71:DE71,"×")&lt;&gt;0,"×",IF(COUNTIF(空き状況確認テーブル!DC71:DE71,"△")&lt;&gt;0,"△",IF(COUNTIF(空き状況確認テーブル!DC71:DE71,"△")&lt;&gt;0,"△","〇")))</f>
        <v>△</v>
      </c>
      <c r="DD65" s="218"/>
      <c r="DE65" s="220"/>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1" t="str">
        <f ca="1">IF(COUNTIF(空き状況確認テーブル!DO71:DR71,"×")&lt;&gt;0,"×",IF(COUNTIF(空き状況確認テーブル!DO71:DR71,"△")&lt;&gt;0,"△",IF(COUNTIF(空き状況確認テーブル!DO71:DR71,"△")&lt;&gt;0,"△","〇")))</f>
        <v>〇</v>
      </c>
      <c r="DP65" s="221"/>
      <c r="DQ65" s="221"/>
      <c r="DR65" s="221"/>
      <c r="DS65" s="221" t="str">
        <f ca="1">IF(COUNTIF(空き状況確認テーブル!DS71:DV71,"×")&lt;&gt;0,"×",IF(COUNTIF(空き状況確認テーブル!DS71:DV71,"△")&lt;&gt;0,"△",IF(COUNTIF(空き状況確認テーブル!DS71:DV71,"△")&lt;&gt;0,"△","〇")))</f>
        <v>〇</v>
      </c>
      <c r="DT65" s="221"/>
      <c r="DU65" s="221"/>
      <c r="DV65" s="221"/>
      <c r="DW65" s="221" t="str">
        <f ca="1">IF(COUNTIF(空き状況確認テーブル!DW71:DZ71,"×")&lt;&gt;0,"×",IF(COUNTIF(空き状況確認テーブル!DW71:DZ71,"△")&lt;&gt;0,"△",IF(COUNTIF(空き状況確認テーブル!DW71:DZ71,"△")&lt;&gt;0,"△","〇")))</f>
        <v>△</v>
      </c>
      <c r="DX65" s="221"/>
      <c r="DY65" s="221"/>
      <c r="DZ65" s="221"/>
      <c r="EA65" s="217" t="str">
        <f ca="1">IF(COUNTIF(空き状況確認テーブル!EA71:EC71,"×")&lt;&gt;0,"×",IF(COUNTIF(空き状況確認テーブル!EA71:EC71,"△")&lt;&gt;0,"△",IF(COUNTIF(空き状況確認テーブル!EA71:EC71,"△")&lt;&gt;0,"△","〇")))</f>
        <v>△</v>
      </c>
      <c r="EB65" s="218"/>
      <c r="EC65" s="220"/>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1" t="str">
        <f ca="1">IF(COUNTIF(空き状況確認テーブル!EM71:EP71,"×")&lt;&gt;0,"×",IF(COUNTIF(空き状況確認テーブル!EM71:EP71,"△")&lt;&gt;0,"△",IF(COUNTIF(空き状況確認テーブル!EM71:EP71,"△")&lt;&gt;0,"△","〇")))</f>
        <v>×</v>
      </c>
      <c r="EN65" s="221"/>
      <c r="EO65" s="221"/>
      <c r="EP65" s="221"/>
      <c r="EQ65" s="221" t="str">
        <f ca="1">IF(COUNTIF(空き状況確認テーブル!EQ71:ET71,"×")&lt;&gt;0,"×",IF(COUNTIF(空き状況確認テーブル!EQ71:ET71,"△")&lt;&gt;0,"△",IF(COUNTIF(空き状況確認テーブル!EQ71:ET71,"△")&lt;&gt;0,"△","〇")))</f>
        <v>×</v>
      </c>
      <c r="ER65" s="221"/>
      <c r="ES65" s="221"/>
      <c r="ET65" s="221"/>
      <c r="EU65" s="221" t="str">
        <f ca="1">IF(COUNTIF(空き状況確認テーブル!EU71:EX71,"×")&lt;&gt;0,"×",IF(COUNTIF(空き状況確認テーブル!EU71:EX71,"△")&lt;&gt;0,"△",IF(COUNTIF(空き状況確認テーブル!EU71:EX71,"△")&lt;&gt;0,"△","〇")))</f>
        <v>×</v>
      </c>
      <c r="EV65" s="221"/>
      <c r="EW65" s="221"/>
      <c r="EX65" s="221"/>
      <c r="EY65" s="217" t="str">
        <f ca="1">IF(COUNTIF(空き状況確認テーブル!EY71:FA71,"×")&lt;&gt;0,"×",IF(COUNTIF(空き状況確認テーブル!EY71:FA71,"△")&lt;&gt;0,"△",IF(COUNTIF(空き状況確認テーブル!EY71:FA71,"△")&lt;&gt;0,"△","〇")))</f>
        <v>×</v>
      </c>
      <c r="EZ65" s="218"/>
      <c r="FA65" s="220"/>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1" t="str">
        <f ca="1">IF(COUNTIF(空き状況確認テーブル!FK71:FN71,"×")&lt;&gt;0,"×",IF(COUNTIF(空き状況確認テーブル!FK71:FN71,"△")&lt;&gt;0,"△",IF(COUNTIF(空き状況確認テーブル!FK71:FN71,"△")&lt;&gt;0,"△","〇")))</f>
        <v>×</v>
      </c>
      <c r="FL65" s="221"/>
      <c r="FM65" s="221"/>
      <c r="FN65" s="221"/>
      <c r="FO65" s="221" t="str">
        <f ca="1">IF(COUNTIF(空き状況確認テーブル!FO71:FR71,"×")&lt;&gt;0,"×",IF(COUNTIF(空き状況確認テーブル!FO71:FR71,"△")&lt;&gt;0,"△",IF(COUNTIF(空き状況確認テーブル!FO71:FR71,"△")&lt;&gt;0,"△","〇")))</f>
        <v>×</v>
      </c>
      <c r="FP65" s="221"/>
      <c r="FQ65" s="221"/>
      <c r="FR65" s="221"/>
      <c r="FS65" s="221" t="str">
        <f ca="1">IF(COUNTIF(空き状況確認テーブル!FS71:FV71,"×")&lt;&gt;0,"×",IF(COUNTIF(空き状況確認テーブル!FS71:FV71,"△")&lt;&gt;0,"△",IF(COUNTIF(空き状況確認テーブル!FS71:FV71,"△")&lt;&gt;0,"△","〇")))</f>
        <v>×</v>
      </c>
      <c r="FT65" s="221"/>
      <c r="FU65" s="221"/>
      <c r="FV65" s="221"/>
      <c r="FW65" s="217" t="str">
        <f ca="1">IF(COUNTIF(空き状況確認テーブル!FW71:FY71,"×")&lt;&gt;0,"×",IF(COUNTIF(空き状況確認テーブル!FW71:FY71,"△")&lt;&gt;0,"△",IF(COUNTIF(空き状況確認テーブル!FW71:FY71,"△")&lt;&gt;0,"△","〇")))</f>
        <v>×</v>
      </c>
      <c r="FX65" s="218"/>
      <c r="FY65" s="220"/>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1" t="str">
        <f ca="1">IF(COUNTIF(空き状況確認テーブル!W75:Z75,"×")&lt;&gt;0,"×",IF(COUNTIF(空き状況確認テーブル!W75:Z75,"△")&lt;&gt;0,"△",IF(COUNTIF(空き状況確認テーブル!W75:Z75,"△")&lt;&gt;0,"△","〇")))</f>
        <v>〇</v>
      </c>
      <c r="X69" s="221"/>
      <c r="Y69" s="221"/>
      <c r="Z69" s="221"/>
      <c r="AA69" s="221" t="str">
        <f ca="1">IF(COUNTIF(空き状況確認テーブル!AA75:AD75,"×")&lt;&gt;0,"×",IF(COUNTIF(空き状況確認テーブル!AA75:AD75,"△")&lt;&gt;0,"△",IF(COUNTIF(空き状況確認テーブル!AA75:AD75,"△")&lt;&gt;0,"△","〇")))</f>
        <v>〇</v>
      </c>
      <c r="AB69" s="221"/>
      <c r="AC69" s="221"/>
      <c r="AD69" s="221"/>
      <c r="AE69" s="221" t="str">
        <f ca="1">IF(COUNTIF(空き状況確認テーブル!AE75:AH75,"×")&lt;&gt;0,"×",IF(COUNTIF(空き状況確認テーブル!AE75:AH75,"△")&lt;&gt;0,"△",IF(COUNTIF(空き状況確認テーブル!AE75:AH75,"△")&lt;&gt;0,"△","〇")))</f>
        <v>△</v>
      </c>
      <c r="AF69" s="221"/>
      <c r="AG69" s="221"/>
      <c r="AH69" s="221"/>
      <c r="AI69" s="217" t="str">
        <f ca="1">IF(COUNTIF(空き状況確認テーブル!AI75:AK75,"×")&lt;&gt;0,"×",IF(COUNTIF(空き状況確認テーブル!AI75:AK75,"△")&lt;&gt;0,"△",IF(COUNTIF(空き状況確認テーブル!AI75:AK75,"△")&lt;&gt;0,"△","〇")))</f>
        <v>△</v>
      </c>
      <c r="AJ69" s="218"/>
      <c r="AK69" s="220"/>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1" t="str">
        <f ca="1">IF(COUNTIF(空き状況確認テーブル!AU75:AX75,"×")&lt;&gt;0,"×",IF(COUNTIF(空き状況確認テーブル!AU75:AX75,"△")&lt;&gt;0,"△",IF(COUNTIF(空き状況確認テーブル!AU75:AX75,"△")&lt;&gt;0,"△","〇")))</f>
        <v>〇</v>
      </c>
      <c r="AV69" s="221"/>
      <c r="AW69" s="221"/>
      <c r="AX69" s="221"/>
      <c r="AY69" s="221" t="str">
        <f ca="1">IF(COUNTIF(空き状況確認テーブル!AY75:BB75,"×")&lt;&gt;0,"×",IF(COUNTIF(空き状況確認テーブル!AY75:BB75,"△")&lt;&gt;0,"△",IF(COUNTIF(空き状況確認テーブル!AY75:BB75,"△")&lt;&gt;0,"△","〇")))</f>
        <v>〇</v>
      </c>
      <c r="AZ69" s="221"/>
      <c r="BA69" s="221"/>
      <c r="BB69" s="221"/>
      <c r="BC69" s="221" t="str">
        <f ca="1">IF(COUNTIF(空き状況確認テーブル!BC75:BF75,"×")&lt;&gt;0,"×",IF(COUNTIF(空き状況確認テーブル!BC75:BF75,"△")&lt;&gt;0,"△",IF(COUNTIF(空き状況確認テーブル!BC75:BF75,"△")&lt;&gt;0,"△","〇")))</f>
        <v>△</v>
      </c>
      <c r="BD69" s="221"/>
      <c r="BE69" s="221"/>
      <c r="BF69" s="221"/>
      <c r="BG69" s="217" t="str">
        <f ca="1">IF(COUNTIF(空き状況確認テーブル!BG75:BI75,"×")&lt;&gt;0,"×",IF(COUNTIF(空き状況確認テーブル!BG75:BI75,"△")&lt;&gt;0,"△",IF(COUNTIF(空き状況確認テーブル!BG75:BI75,"△")&lt;&gt;0,"△","〇")))</f>
        <v>△</v>
      </c>
      <c r="BH69" s="218"/>
      <c r="BI69" s="220"/>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1" t="str">
        <f ca="1">IF(COUNTIF(空き状況確認テーブル!BS75:BV75,"×")&lt;&gt;0,"×",IF(COUNTIF(空き状況確認テーブル!BS75:BV75,"△")&lt;&gt;0,"△",IF(COUNTIF(空き状況確認テーブル!BS75:BV75,"△")&lt;&gt;0,"△","〇")))</f>
        <v>〇</v>
      </c>
      <c r="BT69" s="221"/>
      <c r="BU69" s="221"/>
      <c r="BV69" s="221"/>
      <c r="BW69" s="221" t="str">
        <f ca="1">IF(COUNTIF(空き状況確認テーブル!BW75:BZ75,"×")&lt;&gt;0,"×",IF(COUNTIF(空き状況確認テーブル!BW75:BZ75,"△")&lt;&gt;0,"△",IF(COUNTIF(空き状況確認テーブル!BW75:BZ75,"△")&lt;&gt;0,"△","〇")))</f>
        <v>〇</v>
      </c>
      <c r="BX69" s="221"/>
      <c r="BY69" s="221"/>
      <c r="BZ69" s="221"/>
      <c r="CA69" s="221" t="str">
        <f ca="1">IF(COUNTIF(空き状況確認テーブル!CA75:CD75,"×")&lt;&gt;0,"×",IF(COUNTIF(空き状況確認テーブル!CA75:CD75,"△")&lt;&gt;0,"△",IF(COUNTIF(空き状況確認テーブル!CA75:CD75,"△")&lt;&gt;0,"△","〇")))</f>
        <v>△</v>
      </c>
      <c r="CB69" s="221"/>
      <c r="CC69" s="221"/>
      <c r="CD69" s="221"/>
      <c r="CE69" s="217" t="str">
        <f ca="1">IF(COUNTIF(空き状況確認テーブル!CE75:CG75,"×")&lt;&gt;0,"×",IF(COUNTIF(空き状況確認テーブル!CE75:CG75,"△")&lt;&gt;0,"△",IF(COUNTIF(空き状況確認テーブル!CE75:CG75,"△")&lt;&gt;0,"△","〇")))</f>
        <v>△</v>
      </c>
      <c r="CF69" s="218"/>
      <c r="CG69" s="220"/>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1" t="str">
        <f ca="1">IF(COUNTIF(空き状況確認テーブル!CQ75:CT75,"×")&lt;&gt;0,"×",IF(COUNTIF(空き状況確認テーブル!CQ75:CT75,"△")&lt;&gt;0,"△",IF(COUNTIF(空き状況確認テーブル!CQ75:CT75,"△")&lt;&gt;0,"△","〇")))</f>
        <v>×</v>
      </c>
      <c r="CR69" s="221"/>
      <c r="CS69" s="221"/>
      <c r="CT69" s="221"/>
      <c r="CU69" s="221" t="str">
        <f ca="1">IF(COUNTIF(空き状況確認テーブル!CU75:CX75,"×")&lt;&gt;0,"×",IF(COUNTIF(空き状況確認テーブル!CU75:CX75,"△")&lt;&gt;0,"△",IF(COUNTIF(空き状況確認テーブル!CU75:CX75,"△")&lt;&gt;0,"△","〇")))</f>
        <v>〇</v>
      </c>
      <c r="CV69" s="221"/>
      <c r="CW69" s="221"/>
      <c r="CX69" s="221"/>
      <c r="CY69" s="221" t="str">
        <f ca="1">IF(COUNTIF(空き状況確認テーブル!CY75:DB75,"×")&lt;&gt;0,"×",IF(COUNTIF(空き状況確認テーブル!CY75:DB75,"△")&lt;&gt;0,"△",IF(COUNTIF(空き状況確認テーブル!CY75:DB75,"△")&lt;&gt;0,"△","〇")))</f>
        <v>△</v>
      </c>
      <c r="CZ69" s="221"/>
      <c r="DA69" s="221"/>
      <c r="DB69" s="221"/>
      <c r="DC69" s="217" t="str">
        <f ca="1">IF(COUNTIF(空き状況確認テーブル!DC75:DE75,"×")&lt;&gt;0,"×",IF(COUNTIF(空き状況確認テーブル!DC75:DE75,"△")&lt;&gt;0,"△",IF(COUNTIF(空き状況確認テーブル!DC75:DE75,"△")&lt;&gt;0,"△","〇")))</f>
        <v>△</v>
      </c>
      <c r="DD69" s="218"/>
      <c r="DE69" s="220"/>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1" t="str">
        <f ca="1">IF(COUNTIF(空き状況確認テーブル!DO75:DR75,"×")&lt;&gt;0,"×",IF(COUNTIF(空き状況確認テーブル!DO75:DR75,"△")&lt;&gt;0,"△",IF(COUNTIF(空き状況確認テーブル!DO75:DR75,"△")&lt;&gt;0,"△","〇")))</f>
        <v>〇</v>
      </c>
      <c r="DP69" s="221"/>
      <c r="DQ69" s="221"/>
      <c r="DR69" s="221"/>
      <c r="DS69" s="221" t="str">
        <f ca="1">IF(COUNTIF(空き状況確認テーブル!DS75:DV75,"×")&lt;&gt;0,"×",IF(COUNTIF(空き状況確認テーブル!DS75:DV75,"△")&lt;&gt;0,"△",IF(COUNTIF(空き状況確認テーブル!DS75:DV75,"△")&lt;&gt;0,"△","〇")))</f>
        <v>〇</v>
      </c>
      <c r="DT69" s="221"/>
      <c r="DU69" s="221"/>
      <c r="DV69" s="221"/>
      <c r="DW69" s="221" t="str">
        <f ca="1">IF(COUNTIF(空き状況確認テーブル!DW75:DZ75,"×")&lt;&gt;0,"×",IF(COUNTIF(空き状況確認テーブル!DW75:DZ75,"△")&lt;&gt;0,"△",IF(COUNTIF(空き状況確認テーブル!DW75:DZ75,"△")&lt;&gt;0,"△","〇")))</f>
        <v>△</v>
      </c>
      <c r="DX69" s="221"/>
      <c r="DY69" s="221"/>
      <c r="DZ69" s="221"/>
      <c r="EA69" s="217" t="str">
        <f ca="1">IF(COUNTIF(空き状況確認テーブル!EA75:EC75,"×")&lt;&gt;0,"×",IF(COUNTIF(空き状況確認テーブル!EA75:EC75,"△")&lt;&gt;0,"△",IF(COUNTIF(空き状況確認テーブル!EA75:EC75,"△")&lt;&gt;0,"△","〇")))</f>
        <v>△</v>
      </c>
      <c r="EB69" s="218"/>
      <c r="EC69" s="220"/>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1" t="str">
        <f ca="1">IF(COUNTIF(空き状況確認テーブル!EM75:EP75,"×")&lt;&gt;0,"×",IF(COUNTIF(空き状況確認テーブル!EM75:EP75,"△")&lt;&gt;0,"△",IF(COUNTIF(空き状況確認テーブル!EM75:EP75,"△")&lt;&gt;0,"△","〇")))</f>
        <v>×</v>
      </c>
      <c r="EN69" s="221"/>
      <c r="EO69" s="221"/>
      <c r="EP69" s="221"/>
      <c r="EQ69" s="221" t="str">
        <f ca="1">IF(COUNTIF(空き状況確認テーブル!EQ75:ET75,"×")&lt;&gt;0,"×",IF(COUNTIF(空き状況確認テーブル!EQ75:ET75,"△")&lt;&gt;0,"△",IF(COUNTIF(空き状況確認テーブル!EQ75:ET75,"△")&lt;&gt;0,"△","〇")))</f>
        <v>×</v>
      </c>
      <c r="ER69" s="221"/>
      <c r="ES69" s="221"/>
      <c r="ET69" s="221"/>
      <c r="EU69" s="221" t="str">
        <f ca="1">IF(COUNTIF(空き状況確認テーブル!EU75:EX75,"×")&lt;&gt;0,"×",IF(COUNTIF(空き状況確認テーブル!EU75:EX75,"△")&lt;&gt;0,"△",IF(COUNTIF(空き状況確認テーブル!EU75:EX75,"△")&lt;&gt;0,"△","〇")))</f>
        <v>×</v>
      </c>
      <c r="EV69" s="221"/>
      <c r="EW69" s="221"/>
      <c r="EX69" s="221"/>
      <c r="EY69" s="217" t="str">
        <f ca="1">IF(COUNTIF(空き状況確認テーブル!EY75:FA75,"×")&lt;&gt;0,"×",IF(COUNTIF(空き状況確認テーブル!EY75:FA75,"△")&lt;&gt;0,"△",IF(COUNTIF(空き状況確認テーブル!EY75:FA75,"△")&lt;&gt;0,"△","〇")))</f>
        <v>×</v>
      </c>
      <c r="EZ69" s="218"/>
      <c r="FA69" s="220"/>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1" t="str">
        <f ca="1">IF(COUNTIF(空き状況確認テーブル!FK75:FN75,"×")&lt;&gt;0,"×",IF(COUNTIF(空き状況確認テーブル!FK75:FN75,"△")&lt;&gt;0,"△",IF(COUNTIF(空き状況確認テーブル!FK75:FN75,"△")&lt;&gt;0,"△","〇")))</f>
        <v>×</v>
      </c>
      <c r="FL69" s="221"/>
      <c r="FM69" s="221"/>
      <c r="FN69" s="221"/>
      <c r="FO69" s="221" t="str">
        <f ca="1">IF(COUNTIF(空き状況確認テーブル!FO75:FR75,"×")&lt;&gt;0,"×",IF(COUNTIF(空き状況確認テーブル!FO75:FR75,"△")&lt;&gt;0,"△",IF(COUNTIF(空き状況確認テーブル!FO75:FR75,"△")&lt;&gt;0,"△","〇")))</f>
        <v>×</v>
      </c>
      <c r="FP69" s="221"/>
      <c r="FQ69" s="221"/>
      <c r="FR69" s="221"/>
      <c r="FS69" s="221" t="str">
        <f ca="1">IF(COUNTIF(空き状況確認テーブル!FS75:FV75,"×")&lt;&gt;0,"×",IF(COUNTIF(空き状況確認テーブル!FS75:FV75,"△")&lt;&gt;0,"△",IF(COUNTIF(空き状況確認テーブル!FS75:FV75,"△")&lt;&gt;0,"△","〇")))</f>
        <v>×</v>
      </c>
      <c r="FT69" s="221"/>
      <c r="FU69" s="221"/>
      <c r="FV69" s="221"/>
      <c r="FW69" s="217" t="str">
        <f ca="1">IF(COUNTIF(空き状況確認テーブル!FW75:FY75,"×")&lt;&gt;0,"×",IF(COUNTIF(空き状況確認テーブル!FW75:FY75,"△")&lt;&gt;0,"△",IF(COUNTIF(空き状況確認テーブル!FW75:FY75,"△")&lt;&gt;0,"△","〇")))</f>
        <v>×</v>
      </c>
      <c r="FX69" s="218"/>
      <c r="FY69" s="220"/>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1" t="str">
        <f ca="1">IF(COUNTIF(空き状況確認テーブル!W76:Z76,"×")&lt;&gt;0,"×",IF(COUNTIF(空き状況確認テーブル!W76:Z76,"△")&lt;&gt;0,"△",IF(COUNTIF(空き状況確認テーブル!W76:Z76,"△")&lt;&gt;0,"△","〇")))</f>
        <v>〇</v>
      </c>
      <c r="X70" s="221"/>
      <c r="Y70" s="221"/>
      <c r="Z70" s="221"/>
      <c r="AA70" s="221" t="str">
        <f ca="1">IF(COUNTIF(空き状況確認テーブル!AA76:AD76,"×")&lt;&gt;0,"×",IF(COUNTIF(空き状況確認テーブル!AA76:AD76,"△")&lt;&gt;0,"△",IF(COUNTIF(空き状況確認テーブル!AA76:AD76,"△")&lt;&gt;0,"△","〇")))</f>
        <v>〇</v>
      </c>
      <c r="AB70" s="221"/>
      <c r="AC70" s="221"/>
      <c r="AD70" s="221"/>
      <c r="AE70" s="221" t="str">
        <f ca="1">IF(COUNTIF(空き状況確認テーブル!AE76:AH76,"×")&lt;&gt;0,"×",IF(COUNTIF(空き状況確認テーブル!AE76:AH76,"△")&lt;&gt;0,"△",IF(COUNTIF(空き状況確認テーブル!AE76:AH76,"△")&lt;&gt;0,"△","〇")))</f>
        <v>△</v>
      </c>
      <c r="AF70" s="221"/>
      <c r="AG70" s="221"/>
      <c r="AH70" s="221"/>
      <c r="AI70" s="217" t="str">
        <f ca="1">IF(COUNTIF(空き状況確認テーブル!AI76:AK76,"×")&lt;&gt;0,"×",IF(COUNTIF(空き状況確認テーブル!AI76:AK76,"△")&lt;&gt;0,"△",IF(COUNTIF(空き状況確認テーブル!AI76:AK76,"△")&lt;&gt;0,"△","〇")))</f>
        <v>△</v>
      </c>
      <c r="AJ70" s="218"/>
      <c r="AK70" s="220"/>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1" t="str">
        <f ca="1">IF(COUNTIF(空き状況確認テーブル!AU76:AX76,"×")&lt;&gt;0,"×",IF(COUNTIF(空き状況確認テーブル!AU76:AX76,"△")&lt;&gt;0,"△",IF(COUNTIF(空き状況確認テーブル!AU76:AX76,"△")&lt;&gt;0,"△","〇")))</f>
        <v>〇</v>
      </c>
      <c r="AV70" s="221"/>
      <c r="AW70" s="221"/>
      <c r="AX70" s="221"/>
      <c r="AY70" s="221" t="str">
        <f ca="1">IF(COUNTIF(空き状況確認テーブル!AY76:BB76,"×")&lt;&gt;0,"×",IF(COUNTIF(空き状況確認テーブル!AY76:BB76,"△")&lt;&gt;0,"△",IF(COUNTIF(空き状況確認テーブル!AY76:BB76,"△")&lt;&gt;0,"△","〇")))</f>
        <v>〇</v>
      </c>
      <c r="AZ70" s="221"/>
      <c r="BA70" s="221"/>
      <c r="BB70" s="221"/>
      <c r="BC70" s="221" t="str">
        <f ca="1">IF(COUNTIF(空き状況確認テーブル!BC76:BF76,"×")&lt;&gt;0,"×",IF(COUNTIF(空き状況確認テーブル!BC76:BF76,"△")&lt;&gt;0,"△",IF(COUNTIF(空き状況確認テーブル!BC76:BF76,"△")&lt;&gt;0,"△","〇")))</f>
        <v>△</v>
      </c>
      <c r="BD70" s="221"/>
      <c r="BE70" s="221"/>
      <c r="BF70" s="221"/>
      <c r="BG70" s="217" t="str">
        <f ca="1">IF(COUNTIF(空き状況確認テーブル!BG76:BI76,"×")&lt;&gt;0,"×",IF(COUNTIF(空き状況確認テーブル!BG76:BI76,"△")&lt;&gt;0,"△",IF(COUNTIF(空き状況確認テーブル!BG76:BI76,"△")&lt;&gt;0,"△","〇")))</f>
        <v>△</v>
      </c>
      <c r="BH70" s="218"/>
      <c r="BI70" s="220"/>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1" t="str">
        <f ca="1">IF(COUNTIF(空き状況確認テーブル!BS76:BV76,"×")&lt;&gt;0,"×",IF(COUNTIF(空き状況確認テーブル!BS76:BV76,"△")&lt;&gt;0,"△",IF(COUNTIF(空き状況確認テーブル!BS76:BV76,"△")&lt;&gt;0,"△","〇")))</f>
        <v>〇</v>
      </c>
      <c r="BT70" s="221"/>
      <c r="BU70" s="221"/>
      <c r="BV70" s="221"/>
      <c r="BW70" s="221" t="str">
        <f ca="1">IF(COUNTIF(空き状況確認テーブル!BW76:BZ76,"×")&lt;&gt;0,"×",IF(COUNTIF(空き状況確認テーブル!BW76:BZ76,"△")&lt;&gt;0,"△",IF(COUNTIF(空き状況確認テーブル!BW76:BZ76,"△")&lt;&gt;0,"△","〇")))</f>
        <v>〇</v>
      </c>
      <c r="BX70" s="221"/>
      <c r="BY70" s="221"/>
      <c r="BZ70" s="221"/>
      <c r="CA70" s="221" t="str">
        <f ca="1">IF(COUNTIF(空き状況確認テーブル!CA76:CD76,"×")&lt;&gt;0,"×",IF(COUNTIF(空き状況確認テーブル!CA76:CD76,"△")&lt;&gt;0,"△",IF(COUNTIF(空き状況確認テーブル!CA76:CD76,"△")&lt;&gt;0,"△","〇")))</f>
        <v>△</v>
      </c>
      <c r="CB70" s="221"/>
      <c r="CC70" s="221"/>
      <c r="CD70" s="221"/>
      <c r="CE70" s="217" t="str">
        <f ca="1">IF(COUNTIF(空き状況確認テーブル!CE76:CG76,"×")&lt;&gt;0,"×",IF(COUNTIF(空き状況確認テーブル!CE76:CG76,"△")&lt;&gt;0,"△",IF(COUNTIF(空き状況確認テーブル!CE76:CG76,"△")&lt;&gt;0,"△","〇")))</f>
        <v>△</v>
      </c>
      <c r="CF70" s="218"/>
      <c r="CG70" s="220"/>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1" t="str">
        <f ca="1">IF(COUNTIF(空き状況確認テーブル!CQ76:CT76,"×")&lt;&gt;0,"×",IF(COUNTIF(空き状況確認テーブル!CQ76:CT76,"△")&lt;&gt;0,"△",IF(COUNTIF(空き状況確認テーブル!CQ76:CT76,"△")&lt;&gt;0,"△","〇")))</f>
        <v>×</v>
      </c>
      <c r="CR70" s="221"/>
      <c r="CS70" s="221"/>
      <c r="CT70" s="221"/>
      <c r="CU70" s="221" t="str">
        <f ca="1">IF(COUNTIF(空き状況確認テーブル!CU76:CX76,"×")&lt;&gt;0,"×",IF(COUNTIF(空き状況確認テーブル!CU76:CX76,"△")&lt;&gt;0,"△",IF(COUNTIF(空き状況確認テーブル!CU76:CX76,"△")&lt;&gt;0,"△","〇")))</f>
        <v>〇</v>
      </c>
      <c r="CV70" s="221"/>
      <c r="CW70" s="221"/>
      <c r="CX70" s="221"/>
      <c r="CY70" s="221" t="str">
        <f ca="1">IF(COUNTIF(空き状況確認テーブル!CY76:DB76,"×")&lt;&gt;0,"×",IF(COUNTIF(空き状況確認テーブル!CY76:DB76,"△")&lt;&gt;0,"△",IF(COUNTIF(空き状況確認テーブル!CY76:DB76,"△")&lt;&gt;0,"△","〇")))</f>
        <v>△</v>
      </c>
      <c r="CZ70" s="221"/>
      <c r="DA70" s="221"/>
      <c r="DB70" s="221"/>
      <c r="DC70" s="217" t="str">
        <f ca="1">IF(COUNTIF(空き状況確認テーブル!DC76:DE76,"×")&lt;&gt;0,"×",IF(COUNTIF(空き状況確認テーブル!DC76:DE76,"△")&lt;&gt;0,"△",IF(COUNTIF(空き状況確認テーブル!DC76:DE76,"△")&lt;&gt;0,"△","〇")))</f>
        <v>△</v>
      </c>
      <c r="DD70" s="218"/>
      <c r="DE70" s="220"/>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1" t="str">
        <f ca="1">IF(COUNTIF(空き状況確認テーブル!DO76:DR76,"×")&lt;&gt;0,"×",IF(COUNTIF(空き状況確認テーブル!DO76:DR76,"△")&lt;&gt;0,"△",IF(COUNTIF(空き状況確認テーブル!DO76:DR76,"△")&lt;&gt;0,"△","〇")))</f>
        <v>〇</v>
      </c>
      <c r="DP70" s="221"/>
      <c r="DQ70" s="221"/>
      <c r="DR70" s="221"/>
      <c r="DS70" s="221" t="str">
        <f ca="1">IF(COUNTIF(空き状況確認テーブル!DS76:DV76,"×")&lt;&gt;0,"×",IF(COUNTIF(空き状況確認テーブル!DS76:DV76,"△")&lt;&gt;0,"△",IF(COUNTIF(空き状況確認テーブル!DS76:DV76,"△")&lt;&gt;0,"△","〇")))</f>
        <v>〇</v>
      </c>
      <c r="DT70" s="221"/>
      <c r="DU70" s="221"/>
      <c r="DV70" s="221"/>
      <c r="DW70" s="221" t="str">
        <f ca="1">IF(COUNTIF(空き状況確認テーブル!DW76:DZ76,"×")&lt;&gt;0,"×",IF(COUNTIF(空き状況確認テーブル!DW76:DZ76,"△")&lt;&gt;0,"△",IF(COUNTIF(空き状況確認テーブル!DW76:DZ76,"△")&lt;&gt;0,"△","〇")))</f>
        <v>△</v>
      </c>
      <c r="DX70" s="221"/>
      <c r="DY70" s="221"/>
      <c r="DZ70" s="221"/>
      <c r="EA70" s="217" t="str">
        <f ca="1">IF(COUNTIF(空き状況確認テーブル!EA76:EC76,"×")&lt;&gt;0,"×",IF(COUNTIF(空き状況確認テーブル!EA76:EC76,"△")&lt;&gt;0,"△",IF(COUNTIF(空き状況確認テーブル!EA76:EC76,"△")&lt;&gt;0,"△","〇")))</f>
        <v>△</v>
      </c>
      <c r="EB70" s="218"/>
      <c r="EC70" s="220"/>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1" t="str">
        <f ca="1">IF(COUNTIF(空き状況確認テーブル!EM76:EP76,"×")&lt;&gt;0,"×",IF(COUNTIF(空き状況確認テーブル!EM76:EP76,"△")&lt;&gt;0,"△",IF(COUNTIF(空き状況確認テーブル!EM76:EP76,"△")&lt;&gt;0,"△","〇")))</f>
        <v>×</v>
      </c>
      <c r="EN70" s="221"/>
      <c r="EO70" s="221"/>
      <c r="EP70" s="221"/>
      <c r="EQ70" s="221" t="str">
        <f ca="1">IF(COUNTIF(空き状況確認テーブル!EQ76:ET76,"×")&lt;&gt;0,"×",IF(COUNTIF(空き状況確認テーブル!EQ76:ET76,"△")&lt;&gt;0,"△",IF(COUNTIF(空き状況確認テーブル!EQ76:ET76,"△")&lt;&gt;0,"△","〇")))</f>
        <v>×</v>
      </c>
      <c r="ER70" s="221"/>
      <c r="ES70" s="221"/>
      <c r="ET70" s="221"/>
      <c r="EU70" s="221" t="str">
        <f ca="1">IF(COUNTIF(空き状況確認テーブル!EU76:EX76,"×")&lt;&gt;0,"×",IF(COUNTIF(空き状況確認テーブル!EU76:EX76,"△")&lt;&gt;0,"△",IF(COUNTIF(空き状況確認テーブル!EU76:EX76,"△")&lt;&gt;0,"△","〇")))</f>
        <v>×</v>
      </c>
      <c r="EV70" s="221"/>
      <c r="EW70" s="221"/>
      <c r="EX70" s="221"/>
      <c r="EY70" s="217" t="str">
        <f ca="1">IF(COUNTIF(空き状況確認テーブル!EY76:FA76,"×")&lt;&gt;0,"×",IF(COUNTIF(空き状況確認テーブル!EY76:FA76,"△")&lt;&gt;0,"△",IF(COUNTIF(空き状況確認テーブル!EY76:FA76,"△")&lt;&gt;0,"△","〇")))</f>
        <v>×</v>
      </c>
      <c r="EZ70" s="218"/>
      <c r="FA70" s="220"/>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1" t="str">
        <f ca="1">IF(COUNTIF(空き状況確認テーブル!FK76:FN76,"×")&lt;&gt;0,"×",IF(COUNTIF(空き状況確認テーブル!FK76:FN76,"△")&lt;&gt;0,"△",IF(COUNTIF(空き状況確認テーブル!FK76:FN76,"△")&lt;&gt;0,"△","〇")))</f>
        <v>×</v>
      </c>
      <c r="FL70" s="221"/>
      <c r="FM70" s="221"/>
      <c r="FN70" s="221"/>
      <c r="FO70" s="221" t="str">
        <f ca="1">IF(COUNTIF(空き状況確認テーブル!FO76:FR76,"×")&lt;&gt;0,"×",IF(COUNTIF(空き状況確認テーブル!FO76:FR76,"△")&lt;&gt;0,"△",IF(COUNTIF(空き状況確認テーブル!FO76:FR76,"△")&lt;&gt;0,"△","〇")))</f>
        <v>×</v>
      </c>
      <c r="FP70" s="221"/>
      <c r="FQ70" s="221"/>
      <c r="FR70" s="221"/>
      <c r="FS70" s="221" t="str">
        <f ca="1">IF(COUNTIF(空き状況確認テーブル!FS76:FV76,"×")&lt;&gt;0,"×",IF(COUNTIF(空き状況確認テーブル!FS76:FV76,"△")&lt;&gt;0,"△",IF(COUNTIF(空き状況確認テーブル!FS76:FV76,"△")&lt;&gt;0,"△","〇")))</f>
        <v>×</v>
      </c>
      <c r="FT70" s="221"/>
      <c r="FU70" s="221"/>
      <c r="FV70" s="221"/>
      <c r="FW70" s="217" t="str">
        <f ca="1">IF(COUNTIF(空き状況確認テーブル!FW76:FY76,"×")&lt;&gt;0,"×",IF(COUNTIF(空き状況確認テーブル!FW76:FY76,"△")&lt;&gt;0,"△",IF(COUNTIF(空き状況確認テーブル!FW76:FY76,"△")&lt;&gt;0,"△","〇")))</f>
        <v>×</v>
      </c>
      <c r="FX70" s="218"/>
      <c r="FY70" s="220"/>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1" t="str">
        <f ca="1">IF(COUNTIF(空き状況確認テーブル!W77:Z77,"×")&lt;&gt;0,"×",IF(COUNTIF(空き状況確認テーブル!W77:Z77,"△")&lt;&gt;0,"△",IF(COUNTIF(空き状況確認テーブル!W77:Z77,"△")&lt;&gt;0,"△","〇")))</f>
        <v>〇</v>
      </c>
      <c r="X71" s="221"/>
      <c r="Y71" s="221"/>
      <c r="Z71" s="221"/>
      <c r="AA71" s="221" t="str">
        <f ca="1">IF(COUNTIF(空き状況確認テーブル!AA77:AD77,"×")&lt;&gt;0,"×",IF(COUNTIF(空き状況確認テーブル!AA77:AD77,"△")&lt;&gt;0,"△",IF(COUNTIF(空き状況確認テーブル!AA77:AD77,"△")&lt;&gt;0,"△","〇")))</f>
        <v>〇</v>
      </c>
      <c r="AB71" s="221"/>
      <c r="AC71" s="221"/>
      <c r="AD71" s="221"/>
      <c r="AE71" s="221" t="str">
        <f ca="1">IF(COUNTIF(空き状況確認テーブル!AE77:AH77,"×")&lt;&gt;0,"×",IF(COUNTIF(空き状況確認テーブル!AE77:AH77,"△")&lt;&gt;0,"△",IF(COUNTIF(空き状況確認テーブル!AE77:AH77,"△")&lt;&gt;0,"△","〇")))</f>
        <v>△</v>
      </c>
      <c r="AF71" s="221"/>
      <c r="AG71" s="221"/>
      <c r="AH71" s="221"/>
      <c r="AI71" s="217" t="str">
        <f ca="1">IF(COUNTIF(空き状況確認テーブル!AI77:AK77,"×")&lt;&gt;0,"×",IF(COUNTIF(空き状況確認テーブル!AI77:AK77,"△")&lt;&gt;0,"△",IF(COUNTIF(空き状況確認テーブル!AI77:AK77,"△")&lt;&gt;0,"△","〇")))</f>
        <v>△</v>
      </c>
      <c r="AJ71" s="218"/>
      <c r="AK71" s="220"/>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1" t="str">
        <f ca="1">IF(COUNTIF(空き状況確認テーブル!AU77:AX77,"×")&lt;&gt;0,"×",IF(COUNTIF(空き状況確認テーブル!AU77:AX77,"△")&lt;&gt;0,"△",IF(COUNTIF(空き状況確認テーブル!AU77:AX77,"△")&lt;&gt;0,"△","〇")))</f>
        <v>〇</v>
      </c>
      <c r="AV71" s="221"/>
      <c r="AW71" s="221"/>
      <c r="AX71" s="221"/>
      <c r="AY71" s="221" t="str">
        <f ca="1">IF(COUNTIF(空き状況確認テーブル!AY77:BB77,"×")&lt;&gt;0,"×",IF(COUNTIF(空き状況確認テーブル!AY77:BB77,"△")&lt;&gt;0,"△",IF(COUNTIF(空き状況確認テーブル!AY77:BB77,"△")&lt;&gt;0,"△","〇")))</f>
        <v>〇</v>
      </c>
      <c r="AZ71" s="221"/>
      <c r="BA71" s="221"/>
      <c r="BB71" s="221"/>
      <c r="BC71" s="221" t="str">
        <f ca="1">IF(COUNTIF(空き状況確認テーブル!BC77:BF77,"×")&lt;&gt;0,"×",IF(COUNTIF(空き状況確認テーブル!BC77:BF77,"△")&lt;&gt;0,"△",IF(COUNTIF(空き状況確認テーブル!BC77:BF77,"△")&lt;&gt;0,"△","〇")))</f>
        <v>△</v>
      </c>
      <c r="BD71" s="221"/>
      <c r="BE71" s="221"/>
      <c r="BF71" s="221"/>
      <c r="BG71" s="217" t="str">
        <f ca="1">IF(COUNTIF(空き状況確認テーブル!BG77:BI77,"×")&lt;&gt;0,"×",IF(COUNTIF(空き状況確認テーブル!BG77:BI77,"△")&lt;&gt;0,"△",IF(COUNTIF(空き状況確認テーブル!BG77:BI77,"△")&lt;&gt;0,"△","〇")))</f>
        <v>△</v>
      </c>
      <c r="BH71" s="218"/>
      <c r="BI71" s="220"/>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1" t="str">
        <f ca="1">IF(COUNTIF(空き状況確認テーブル!BS77:BV77,"×")&lt;&gt;0,"×",IF(COUNTIF(空き状況確認テーブル!BS77:BV77,"△")&lt;&gt;0,"△",IF(COUNTIF(空き状況確認テーブル!BS77:BV77,"△")&lt;&gt;0,"△","〇")))</f>
        <v>〇</v>
      </c>
      <c r="BT71" s="221"/>
      <c r="BU71" s="221"/>
      <c r="BV71" s="221"/>
      <c r="BW71" s="221" t="str">
        <f ca="1">IF(COUNTIF(空き状況確認テーブル!BW77:BZ77,"×")&lt;&gt;0,"×",IF(COUNTIF(空き状況確認テーブル!BW77:BZ77,"△")&lt;&gt;0,"△",IF(COUNTIF(空き状況確認テーブル!BW77:BZ77,"△")&lt;&gt;0,"△","〇")))</f>
        <v>〇</v>
      </c>
      <c r="BX71" s="221"/>
      <c r="BY71" s="221"/>
      <c r="BZ71" s="221"/>
      <c r="CA71" s="221" t="str">
        <f ca="1">IF(COUNTIF(空き状況確認テーブル!CA77:CD77,"×")&lt;&gt;0,"×",IF(COUNTIF(空き状況確認テーブル!CA77:CD77,"△")&lt;&gt;0,"△",IF(COUNTIF(空き状況確認テーブル!CA77:CD77,"△")&lt;&gt;0,"△","〇")))</f>
        <v>△</v>
      </c>
      <c r="CB71" s="221"/>
      <c r="CC71" s="221"/>
      <c r="CD71" s="221"/>
      <c r="CE71" s="217" t="str">
        <f ca="1">IF(COUNTIF(空き状況確認テーブル!CE77:CG77,"×")&lt;&gt;0,"×",IF(COUNTIF(空き状況確認テーブル!CE77:CG77,"△")&lt;&gt;0,"△",IF(COUNTIF(空き状況確認テーブル!CE77:CG77,"△")&lt;&gt;0,"△","〇")))</f>
        <v>△</v>
      </c>
      <c r="CF71" s="218"/>
      <c r="CG71" s="220"/>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1" t="str">
        <f ca="1">IF(COUNTIF(空き状況確認テーブル!CQ77:CT77,"×")&lt;&gt;0,"×",IF(COUNTIF(空き状況確認テーブル!CQ77:CT77,"△")&lt;&gt;0,"△",IF(COUNTIF(空き状況確認テーブル!CQ77:CT77,"△")&lt;&gt;0,"△","〇")))</f>
        <v>〇</v>
      </c>
      <c r="CR71" s="221"/>
      <c r="CS71" s="221"/>
      <c r="CT71" s="221"/>
      <c r="CU71" s="221" t="str">
        <f ca="1">IF(COUNTIF(空き状況確認テーブル!CU77:CX77,"×")&lt;&gt;0,"×",IF(COUNTIF(空き状況確認テーブル!CU77:CX77,"△")&lt;&gt;0,"△",IF(COUNTIF(空き状況確認テーブル!CU77:CX77,"△")&lt;&gt;0,"△","〇")))</f>
        <v>〇</v>
      </c>
      <c r="CV71" s="221"/>
      <c r="CW71" s="221"/>
      <c r="CX71" s="221"/>
      <c r="CY71" s="221" t="str">
        <f ca="1">IF(COUNTIF(空き状況確認テーブル!CY77:DB77,"×")&lt;&gt;0,"×",IF(COUNTIF(空き状況確認テーブル!CY77:DB77,"△")&lt;&gt;0,"△",IF(COUNTIF(空き状況確認テーブル!CY77:DB77,"△")&lt;&gt;0,"△","〇")))</f>
        <v>△</v>
      </c>
      <c r="CZ71" s="221"/>
      <c r="DA71" s="221"/>
      <c r="DB71" s="221"/>
      <c r="DC71" s="217" t="str">
        <f ca="1">IF(COUNTIF(空き状況確認テーブル!DC77:DE77,"×")&lt;&gt;0,"×",IF(COUNTIF(空き状況確認テーブル!DC77:DE77,"△")&lt;&gt;0,"△",IF(COUNTIF(空き状況確認テーブル!DC77:DE77,"△")&lt;&gt;0,"△","〇")))</f>
        <v>△</v>
      </c>
      <c r="DD71" s="218"/>
      <c r="DE71" s="220"/>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1" t="str">
        <f ca="1">IF(COUNTIF(空き状況確認テーブル!DO77:DR77,"×")&lt;&gt;0,"×",IF(COUNTIF(空き状況確認テーブル!DO77:DR77,"△")&lt;&gt;0,"△",IF(COUNTIF(空き状況確認テーブル!DO77:DR77,"△")&lt;&gt;0,"△","〇")))</f>
        <v>〇</v>
      </c>
      <c r="DP71" s="221"/>
      <c r="DQ71" s="221"/>
      <c r="DR71" s="221"/>
      <c r="DS71" s="221" t="str">
        <f ca="1">IF(COUNTIF(空き状況確認テーブル!DS77:DV77,"×")&lt;&gt;0,"×",IF(COUNTIF(空き状況確認テーブル!DS77:DV77,"△")&lt;&gt;0,"△",IF(COUNTIF(空き状況確認テーブル!DS77:DV77,"△")&lt;&gt;0,"△","〇")))</f>
        <v>〇</v>
      </c>
      <c r="DT71" s="221"/>
      <c r="DU71" s="221"/>
      <c r="DV71" s="221"/>
      <c r="DW71" s="221" t="str">
        <f ca="1">IF(COUNTIF(空き状況確認テーブル!DW77:DZ77,"×")&lt;&gt;0,"×",IF(COUNTIF(空き状況確認テーブル!DW77:DZ77,"△")&lt;&gt;0,"△",IF(COUNTIF(空き状況確認テーブル!DW77:DZ77,"△")&lt;&gt;0,"△","〇")))</f>
        <v>△</v>
      </c>
      <c r="DX71" s="221"/>
      <c r="DY71" s="221"/>
      <c r="DZ71" s="221"/>
      <c r="EA71" s="217" t="str">
        <f ca="1">IF(COUNTIF(空き状況確認テーブル!EA77:EC77,"×")&lt;&gt;0,"×",IF(COUNTIF(空き状況確認テーブル!EA77:EC77,"△")&lt;&gt;0,"△",IF(COUNTIF(空き状況確認テーブル!EA77:EC77,"△")&lt;&gt;0,"△","〇")))</f>
        <v>△</v>
      </c>
      <c r="EB71" s="218"/>
      <c r="EC71" s="220"/>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1" t="str">
        <f ca="1">IF(COUNTIF(空き状況確認テーブル!EM77:EP77,"×")&lt;&gt;0,"×",IF(COUNTIF(空き状況確認テーブル!EM77:EP77,"△")&lt;&gt;0,"△",IF(COUNTIF(空き状況確認テーブル!EM77:EP77,"△")&lt;&gt;0,"△","〇")))</f>
        <v>×</v>
      </c>
      <c r="EN71" s="221"/>
      <c r="EO71" s="221"/>
      <c r="EP71" s="221"/>
      <c r="EQ71" s="221" t="str">
        <f ca="1">IF(COUNTIF(空き状況確認テーブル!EQ77:ET77,"×")&lt;&gt;0,"×",IF(COUNTIF(空き状況確認テーブル!EQ77:ET77,"△")&lt;&gt;0,"△",IF(COUNTIF(空き状況確認テーブル!EQ77:ET77,"△")&lt;&gt;0,"△","〇")))</f>
        <v>×</v>
      </c>
      <c r="ER71" s="221"/>
      <c r="ES71" s="221"/>
      <c r="ET71" s="221"/>
      <c r="EU71" s="221" t="str">
        <f ca="1">IF(COUNTIF(空き状況確認テーブル!EU77:EX77,"×")&lt;&gt;0,"×",IF(COUNTIF(空き状況確認テーブル!EU77:EX77,"△")&lt;&gt;0,"△",IF(COUNTIF(空き状況確認テーブル!EU77:EX77,"△")&lt;&gt;0,"△","〇")))</f>
        <v>×</v>
      </c>
      <c r="EV71" s="221"/>
      <c r="EW71" s="221"/>
      <c r="EX71" s="221"/>
      <c r="EY71" s="217" t="str">
        <f ca="1">IF(COUNTIF(空き状況確認テーブル!EY77:FA77,"×")&lt;&gt;0,"×",IF(COUNTIF(空き状況確認テーブル!EY77:FA77,"△")&lt;&gt;0,"△",IF(COUNTIF(空き状況確認テーブル!EY77:FA77,"△")&lt;&gt;0,"△","〇")))</f>
        <v>×</v>
      </c>
      <c r="EZ71" s="218"/>
      <c r="FA71" s="220"/>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1" t="str">
        <f ca="1">IF(COUNTIF(空き状況確認テーブル!FK77:FN77,"×")&lt;&gt;0,"×",IF(COUNTIF(空き状況確認テーブル!FK77:FN77,"△")&lt;&gt;0,"△",IF(COUNTIF(空き状況確認テーブル!FK77:FN77,"△")&lt;&gt;0,"△","〇")))</f>
        <v>×</v>
      </c>
      <c r="FL71" s="221"/>
      <c r="FM71" s="221"/>
      <c r="FN71" s="221"/>
      <c r="FO71" s="221" t="str">
        <f ca="1">IF(COUNTIF(空き状況確認テーブル!FO77:FR77,"×")&lt;&gt;0,"×",IF(COUNTIF(空き状況確認テーブル!FO77:FR77,"△")&lt;&gt;0,"△",IF(COUNTIF(空き状況確認テーブル!FO77:FR77,"△")&lt;&gt;0,"△","〇")))</f>
        <v>×</v>
      </c>
      <c r="FP71" s="221"/>
      <c r="FQ71" s="221"/>
      <c r="FR71" s="221"/>
      <c r="FS71" s="221" t="str">
        <f ca="1">IF(COUNTIF(空き状況確認テーブル!FS77:FV77,"×")&lt;&gt;0,"×",IF(COUNTIF(空き状況確認テーブル!FS77:FV77,"△")&lt;&gt;0,"△",IF(COUNTIF(空き状況確認テーブル!FS77:FV77,"△")&lt;&gt;0,"△","〇")))</f>
        <v>×</v>
      </c>
      <c r="FT71" s="221"/>
      <c r="FU71" s="221"/>
      <c r="FV71" s="221"/>
      <c r="FW71" s="217" t="str">
        <f ca="1">IF(COUNTIF(空き状況確認テーブル!FW77:FY77,"×")&lt;&gt;0,"×",IF(COUNTIF(空き状況確認テーブル!FW77:FY77,"△")&lt;&gt;0,"△",IF(COUNTIF(空き状況確認テーブル!FW77:FY77,"△")&lt;&gt;0,"△","〇")))</f>
        <v>×</v>
      </c>
      <c r="FX71" s="218"/>
      <c r="FY71" s="220"/>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1" t="str">
        <f ca="1">IF(COUNTIF(空き状況確認テーブル!W78:Z78,"×")&lt;&gt;0,"×",IF(COUNTIF(空き状況確認テーブル!W78:Z78,"△")&lt;&gt;0,"△",IF(COUNTIF(空き状況確認テーブル!W78:Z78,"△")&lt;&gt;0,"△","〇")))</f>
        <v>〇</v>
      </c>
      <c r="X72" s="221"/>
      <c r="Y72" s="221"/>
      <c r="Z72" s="221"/>
      <c r="AA72" s="221" t="str">
        <f ca="1">IF(COUNTIF(空き状況確認テーブル!AA78:AD78,"×")&lt;&gt;0,"×",IF(COUNTIF(空き状況確認テーブル!AA78:AD78,"△")&lt;&gt;0,"△",IF(COUNTIF(空き状況確認テーブル!AA78:AD78,"△")&lt;&gt;0,"△","〇")))</f>
        <v>〇</v>
      </c>
      <c r="AB72" s="221"/>
      <c r="AC72" s="221"/>
      <c r="AD72" s="221"/>
      <c r="AE72" s="221" t="str">
        <f ca="1">IF(COUNTIF(空き状況確認テーブル!AE78:AH78,"×")&lt;&gt;0,"×",IF(COUNTIF(空き状況確認テーブル!AE78:AH78,"△")&lt;&gt;0,"△",IF(COUNTIF(空き状況確認テーブル!AE78:AH78,"△")&lt;&gt;0,"△","〇")))</f>
        <v>△</v>
      </c>
      <c r="AF72" s="221"/>
      <c r="AG72" s="221"/>
      <c r="AH72" s="221"/>
      <c r="AI72" s="217" t="str">
        <f ca="1">IF(COUNTIF(空き状況確認テーブル!AI78:AK78,"×")&lt;&gt;0,"×",IF(COUNTIF(空き状況確認テーブル!AI78:AK78,"△")&lt;&gt;0,"△",IF(COUNTIF(空き状況確認テーブル!AI78:AK78,"△")&lt;&gt;0,"△","〇")))</f>
        <v>△</v>
      </c>
      <c r="AJ72" s="218"/>
      <c r="AK72" s="220"/>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1" t="str">
        <f ca="1">IF(COUNTIF(空き状況確認テーブル!AU78:AX78,"×")&lt;&gt;0,"×",IF(COUNTIF(空き状況確認テーブル!AU78:AX78,"△")&lt;&gt;0,"△",IF(COUNTIF(空き状況確認テーブル!AU78:AX78,"△")&lt;&gt;0,"△","〇")))</f>
        <v>〇</v>
      </c>
      <c r="AV72" s="221"/>
      <c r="AW72" s="221"/>
      <c r="AX72" s="221"/>
      <c r="AY72" s="221" t="str">
        <f ca="1">IF(COUNTIF(空き状況確認テーブル!AY78:BB78,"×")&lt;&gt;0,"×",IF(COUNTIF(空き状況確認テーブル!AY78:BB78,"△")&lt;&gt;0,"△",IF(COUNTIF(空き状況確認テーブル!AY78:BB78,"△")&lt;&gt;0,"△","〇")))</f>
        <v>〇</v>
      </c>
      <c r="AZ72" s="221"/>
      <c r="BA72" s="221"/>
      <c r="BB72" s="221"/>
      <c r="BC72" s="221" t="str">
        <f ca="1">IF(COUNTIF(空き状況確認テーブル!BC78:BF78,"×")&lt;&gt;0,"×",IF(COUNTIF(空き状況確認テーブル!BC78:BF78,"△")&lt;&gt;0,"△",IF(COUNTIF(空き状況確認テーブル!BC78:BF78,"△")&lt;&gt;0,"△","〇")))</f>
        <v>△</v>
      </c>
      <c r="BD72" s="221"/>
      <c r="BE72" s="221"/>
      <c r="BF72" s="221"/>
      <c r="BG72" s="217" t="str">
        <f ca="1">IF(COUNTIF(空き状況確認テーブル!BG78:BI78,"×")&lt;&gt;0,"×",IF(COUNTIF(空き状況確認テーブル!BG78:BI78,"△")&lt;&gt;0,"△",IF(COUNTIF(空き状況確認テーブル!BG78:BI78,"△")&lt;&gt;0,"△","〇")))</f>
        <v>△</v>
      </c>
      <c r="BH72" s="218"/>
      <c r="BI72" s="220"/>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1" t="str">
        <f ca="1">IF(COUNTIF(空き状況確認テーブル!BS78:BV78,"×")&lt;&gt;0,"×",IF(COUNTIF(空き状況確認テーブル!BS78:BV78,"△")&lt;&gt;0,"△",IF(COUNTIF(空き状況確認テーブル!BS78:BV78,"△")&lt;&gt;0,"△","〇")))</f>
        <v>〇</v>
      </c>
      <c r="BT72" s="221"/>
      <c r="BU72" s="221"/>
      <c r="BV72" s="221"/>
      <c r="BW72" s="221" t="str">
        <f ca="1">IF(COUNTIF(空き状況確認テーブル!BW78:BZ78,"×")&lt;&gt;0,"×",IF(COUNTIF(空き状況確認テーブル!BW78:BZ78,"△")&lt;&gt;0,"△",IF(COUNTIF(空き状況確認テーブル!BW78:BZ78,"△")&lt;&gt;0,"△","〇")))</f>
        <v>〇</v>
      </c>
      <c r="BX72" s="221"/>
      <c r="BY72" s="221"/>
      <c r="BZ72" s="221"/>
      <c r="CA72" s="221" t="str">
        <f ca="1">IF(COUNTIF(空き状況確認テーブル!CA78:CD78,"×")&lt;&gt;0,"×",IF(COUNTIF(空き状況確認テーブル!CA78:CD78,"△")&lt;&gt;0,"△",IF(COUNTIF(空き状況確認テーブル!CA78:CD78,"△")&lt;&gt;0,"△","〇")))</f>
        <v>△</v>
      </c>
      <c r="CB72" s="221"/>
      <c r="CC72" s="221"/>
      <c r="CD72" s="221"/>
      <c r="CE72" s="217" t="str">
        <f ca="1">IF(COUNTIF(空き状況確認テーブル!CE78:CG78,"×")&lt;&gt;0,"×",IF(COUNTIF(空き状況確認テーブル!CE78:CG78,"△")&lt;&gt;0,"△",IF(COUNTIF(空き状況確認テーブル!CE78:CG78,"△")&lt;&gt;0,"△","〇")))</f>
        <v>△</v>
      </c>
      <c r="CF72" s="218"/>
      <c r="CG72" s="220"/>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1" t="str">
        <f ca="1">IF(COUNTIF(空き状況確認テーブル!CQ78:CT78,"×")&lt;&gt;0,"×",IF(COUNTIF(空き状況確認テーブル!CQ78:CT78,"△")&lt;&gt;0,"△",IF(COUNTIF(空き状況確認テーブル!CQ78:CT78,"△")&lt;&gt;0,"△","〇")))</f>
        <v>〇</v>
      </c>
      <c r="CR72" s="221"/>
      <c r="CS72" s="221"/>
      <c r="CT72" s="221"/>
      <c r="CU72" s="221" t="str">
        <f ca="1">IF(COUNTIF(空き状況確認テーブル!CU78:CX78,"×")&lt;&gt;0,"×",IF(COUNTIF(空き状況確認テーブル!CU78:CX78,"△")&lt;&gt;0,"△",IF(COUNTIF(空き状況確認テーブル!CU78:CX78,"△")&lt;&gt;0,"△","〇")))</f>
        <v>〇</v>
      </c>
      <c r="CV72" s="221"/>
      <c r="CW72" s="221"/>
      <c r="CX72" s="221"/>
      <c r="CY72" s="221" t="str">
        <f ca="1">IF(COUNTIF(空き状況確認テーブル!CY78:DB78,"×")&lt;&gt;0,"×",IF(COUNTIF(空き状況確認テーブル!CY78:DB78,"△")&lt;&gt;0,"△",IF(COUNTIF(空き状況確認テーブル!CY78:DB78,"△")&lt;&gt;0,"△","〇")))</f>
        <v>△</v>
      </c>
      <c r="CZ72" s="221"/>
      <c r="DA72" s="221"/>
      <c r="DB72" s="221"/>
      <c r="DC72" s="217" t="str">
        <f ca="1">IF(COUNTIF(空き状況確認テーブル!DC78:DE78,"×")&lt;&gt;0,"×",IF(COUNTIF(空き状況確認テーブル!DC78:DE78,"△")&lt;&gt;0,"△",IF(COUNTIF(空き状況確認テーブル!DC78:DE78,"△")&lt;&gt;0,"△","〇")))</f>
        <v>△</v>
      </c>
      <c r="DD72" s="218"/>
      <c r="DE72" s="220"/>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1" t="str">
        <f ca="1">IF(COUNTIF(空き状況確認テーブル!DO78:DR78,"×")&lt;&gt;0,"×",IF(COUNTIF(空き状況確認テーブル!DO78:DR78,"△")&lt;&gt;0,"△",IF(COUNTIF(空き状況確認テーブル!DO78:DR78,"△")&lt;&gt;0,"△","〇")))</f>
        <v>〇</v>
      </c>
      <c r="DP72" s="221"/>
      <c r="DQ72" s="221"/>
      <c r="DR72" s="221"/>
      <c r="DS72" s="221" t="str">
        <f ca="1">IF(COUNTIF(空き状況確認テーブル!DS78:DV78,"×")&lt;&gt;0,"×",IF(COUNTIF(空き状況確認テーブル!DS78:DV78,"△")&lt;&gt;0,"△",IF(COUNTIF(空き状況確認テーブル!DS78:DV78,"△")&lt;&gt;0,"△","〇")))</f>
        <v>〇</v>
      </c>
      <c r="DT72" s="221"/>
      <c r="DU72" s="221"/>
      <c r="DV72" s="221"/>
      <c r="DW72" s="221" t="str">
        <f ca="1">IF(COUNTIF(空き状況確認テーブル!DW78:DZ78,"×")&lt;&gt;0,"×",IF(COUNTIF(空き状況確認テーブル!DW78:DZ78,"△")&lt;&gt;0,"△",IF(COUNTIF(空き状況確認テーブル!DW78:DZ78,"△")&lt;&gt;0,"△","〇")))</f>
        <v>△</v>
      </c>
      <c r="DX72" s="221"/>
      <c r="DY72" s="221"/>
      <c r="DZ72" s="221"/>
      <c r="EA72" s="217" t="str">
        <f ca="1">IF(COUNTIF(空き状況確認テーブル!EA78:EC78,"×")&lt;&gt;0,"×",IF(COUNTIF(空き状況確認テーブル!EA78:EC78,"△")&lt;&gt;0,"△",IF(COUNTIF(空き状況確認テーブル!EA78:EC78,"△")&lt;&gt;0,"△","〇")))</f>
        <v>△</v>
      </c>
      <c r="EB72" s="218"/>
      <c r="EC72" s="220"/>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1" t="str">
        <f ca="1">IF(COUNTIF(空き状況確認テーブル!EM78:EP78,"×")&lt;&gt;0,"×",IF(COUNTIF(空き状況確認テーブル!EM78:EP78,"△")&lt;&gt;0,"△",IF(COUNTIF(空き状況確認テーブル!EM78:EP78,"△")&lt;&gt;0,"△","〇")))</f>
        <v>×</v>
      </c>
      <c r="EN72" s="221"/>
      <c r="EO72" s="221"/>
      <c r="EP72" s="221"/>
      <c r="EQ72" s="221" t="str">
        <f ca="1">IF(COUNTIF(空き状況確認テーブル!EQ78:ET78,"×")&lt;&gt;0,"×",IF(COUNTIF(空き状況確認テーブル!EQ78:ET78,"△")&lt;&gt;0,"△",IF(COUNTIF(空き状況確認テーブル!EQ78:ET78,"△")&lt;&gt;0,"△","〇")))</f>
        <v>×</v>
      </c>
      <c r="ER72" s="221"/>
      <c r="ES72" s="221"/>
      <c r="ET72" s="221"/>
      <c r="EU72" s="221" t="str">
        <f ca="1">IF(COUNTIF(空き状況確認テーブル!EU78:EX78,"×")&lt;&gt;0,"×",IF(COUNTIF(空き状況確認テーブル!EU78:EX78,"△")&lt;&gt;0,"△",IF(COUNTIF(空き状況確認テーブル!EU78:EX78,"△")&lt;&gt;0,"△","〇")))</f>
        <v>×</v>
      </c>
      <c r="EV72" s="221"/>
      <c r="EW72" s="221"/>
      <c r="EX72" s="221"/>
      <c r="EY72" s="217" t="str">
        <f ca="1">IF(COUNTIF(空き状況確認テーブル!EY78:FA78,"×")&lt;&gt;0,"×",IF(COUNTIF(空き状況確認テーブル!EY78:FA78,"△")&lt;&gt;0,"△",IF(COUNTIF(空き状況確認テーブル!EY78:FA78,"△")&lt;&gt;0,"△","〇")))</f>
        <v>×</v>
      </c>
      <c r="EZ72" s="218"/>
      <c r="FA72" s="220"/>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1" t="str">
        <f ca="1">IF(COUNTIF(空き状況確認テーブル!FK78:FN78,"×")&lt;&gt;0,"×",IF(COUNTIF(空き状況確認テーブル!FK78:FN78,"△")&lt;&gt;0,"△",IF(COUNTIF(空き状況確認テーブル!FK78:FN78,"△")&lt;&gt;0,"△","〇")))</f>
        <v>×</v>
      </c>
      <c r="FL72" s="221"/>
      <c r="FM72" s="221"/>
      <c r="FN72" s="221"/>
      <c r="FO72" s="221" t="str">
        <f ca="1">IF(COUNTIF(空き状況確認テーブル!FO78:FR78,"×")&lt;&gt;0,"×",IF(COUNTIF(空き状況確認テーブル!FO78:FR78,"△")&lt;&gt;0,"△",IF(COUNTIF(空き状況確認テーブル!FO78:FR78,"△")&lt;&gt;0,"△","〇")))</f>
        <v>×</v>
      </c>
      <c r="FP72" s="221"/>
      <c r="FQ72" s="221"/>
      <c r="FR72" s="221"/>
      <c r="FS72" s="221" t="str">
        <f ca="1">IF(COUNTIF(空き状況確認テーブル!FS78:FV78,"×")&lt;&gt;0,"×",IF(COUNTIF(空き状況確認テーブル!FS78:FV78,"△")&lt;&gt;0,"△",IF(COUNTIF(空き状況確認テーブル!FS78:FV78,"△")&lt;&gt;0,"△","〇")))</f>
        <v>×</v>
      </c>
      <c r="FT72" s="221"/>
      <c r="FU72" s="221"/>
      <c r="FV72" s="221"/>
      <c r="FW72" s="217" t="str">
        <f ca="1">IF(COUNTIF(空き状況確認テーブル!FW78:FY78,"×")&lt;&gt;0,"×",IF(COUNTIF(空き状況確認テーブル!FW78:FY78,"△")&lt;&gt;0,"△",IF(COUNTIF(空き状況確認テーブル!FW78:FY78,"△")&lt;&gt;0,"△","〇")))</f>
        <v>×</v>
      </c>
      <c r="FX72" s="218"/>
      <c r="FY72" s="220"/>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1" t="str">
        <f ca="1">IF(COUNTIF(空き状況確認テーブル!W79:Z79,"×")&lt;&gt;0,"×",IF(COUNTIF(空き状況確認テーブル!W79:Z79,"△")&lt;&gt;0,"△",IF(COUNTIF(空き状況確認テーブル!W79:Z79,"△")&lt;&gt;0,"△","〇")))</f>
        <v>〇</v>
      </c>
      <c r="X73" s="221"/>
      <c r="Y73" s="221"/>
      <c r="Z73" s="221"/>
      <c r="AA73" s="221" t="str">
        <f ca="1">IF(COUNTIF(空き状況確認テーブル!AA79:AD79,"×")&lt;&gt;0,"×",IF(COUNTIF(空き状況確認テーブル!AA79:AD79,"△")&lt;&gt;0,"△",IF(COUNTIF(空き状況確認テーブル!AA79:AD79,"△")&lt;&gt;0,"△","〇")))</f>
        <v>〇</v>
      </c>
      <c r="AB73" s="221"/>
      <c r="AC73" s="221"/>
      <c r="AD73" s="221"/>
      <c r="AE73" s="221" t="str">
        <f ca="1">IF(COUNTIF(空き状況確認テーブル!AE79:AH79,"×")&lt;&gt;0,"×",IF(COUNTIF(空き状況確認テーブル!AE79:AH79,"△")&lt;&gt;0,"△",IF(COUNTIF(空き状況確認テーブル!AE79:AH79,"△")&lt;&gt;0,"△","〇")))</f>
        <v>△</v>
      </c>
      <c r="AF73" s="221"/>
      <c r="AG73" s="221"/>
      <c r="AH73" s="221"/>
      <c r="AI73" s="217" t="str">
        <f ca="1">IF(COUNTIF(空き状況確認テーブル!AI79:AK79,"×")&lt;&gt;0,"×",IF(COUNTIF(空き状況確認テーブル!AI79:AK79,"△")&lt;&gt;0,"△",IF(COUNTIF(空き状況確認テーブル!AI79:AK79,"△")&lt;&gt;0,"△","〇")))</f>
        <v>△</v>
      </c>
      <c r="AJ73" s="218"/>
      <c r="AK73" s="220"/>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1" t="str">
        <f ca="1">IF(COUNTIF(空き状況確認テーブル!AU79:AX79,"×")&lt;&gt;0,"×",IF(COUNTIF(空き状況確認テーブル!AU79:AX79,"△")&lt;&gt;0,"△",IF(COUNTIF(空き状況確認テーブル!AU79:AX79,"△")&lt;&gt;0,"△","〇")))</f>
        <v>〇</v>
      </c>
      <c r="AV73" s="221"/>
      <c r="AW73" s="221"/>
      <c r="AX73" s="221"/>
      <c r="AY73" s="221" t="str">
        <f ca="1">IF(COUNTIF(空き状況確認テーブル!AY79:BB79,"×")&lt;&gt;0,"×",IF(COUNTIF(空き状況確認テーブル!AY79:BB79,"△")&lt;&gt;0,"△",IF(COUNTIF(空き状況確認テーブル!AY79:BB79,"△")&lt;&gt;0,"△","〇")))</f>
        <v>〇</v>
      </c>
      <c r="AZ73" s="221"/>
      <c r="BA73" s="221"/>
      <c r="BB73" s="221"/>
      <c r="BC73" s="221" t="str">
        <f ca="1">IF(COUNTIF(空き状況確認テーブル!BC79:BF79,"×")&lt;&gt;0,"×",IF(COUNTIF(空き状況確認テーブル!BC79:BF79,"△")&lt;&gt;0,"△",IF(COUNTIF(空き状況確認テーブル!BC79:BF79,"△")&lt;&gt;0,"△","〇")))</f>
        <v>△</v>
      </c>
      <c r="BD73" s="221"/>
      <c r="BE73" s="221"/>
      <c r="BF73" s="221"/>
      <c r="BG73" s="217" t="str">
        <f ca="1">IF(COUNTIF(空き状況確認テーブル!BG79:BI79,"×")&lt;&gt;0,"×",IF(COUNTIF(空き状況確認テーブル!BG79:BI79,"△")&lt;&gt;0,"△",IF(COUNTIF(空き状況確認テーブル!BG79:BI79,"△")&lt;&gt;0,"△","〇")))</f>
        <v>△</v>
      </c>
      <c r="BH73" s="218"/>
      <c r="BI73" s="220"/>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1" t="str">
        <f ca="1">IF(COUNTIF(空き状況確認テーブル!BS79:BV79,"×")&lt;&gt;0,"×",IF(COUNTIF(空き状況確認テーブル!BS79:BV79,"△")&lt;&gt;0,"△",IF(COUNTIF(空き状況確認テーブル!BS79:BV79,"△")&lt;&gt;0,"△","〇")))</f>
        <v>〇</v>
      </c>
      <c r="BT73" s="221"/>
      <c r="BU73" s="221"/>
      <c r="BV73" s="221"/>
      <c r="BW73" s="221" t="str">
        <f ca="1">IF(COUNTIF(空き状況確認テーブル!BW79:BZ79,"×")&lt;&gt;0,"×",IF(COUNTIF(空き状況確認テーブル!BW79:BZ79,"△")&lt;&gt;0,"△",IF(COUNTIF(空き状況確認テーブル!BW79:BZ79,"△")&lt;&gt;0,"△","〇")))</f>
        <v>〇</v>
      </c>
      <c r="BX73" s="221"/>
      <c r="BY73" s="221"/>
      <c r="BZ73" s="221"/>
      <c r="CA73" s="221" t="str">
        <f ca="1">IF(COUNTIF(空き状況確認テーブル!CA79:CD79,"×")&lt;&gt;0,"×",IF(COUNTIF(空き状況確認テーブル!CA79:CD79,"△")&lt;&gt;0,"△",IF(COUNTIF(空き状況確認テーブル!CA79:CD79,"△")&lt;&gt;0,"△","〇")))</f>
        <v>△</v>
      </c>
      <c r="CB73" s="221"/>
      <c r="CC73" s="221"/>
      <c r="CD73" s="221"/>
      <c r="CE73" s="217" t="str">
        <f ca="1">IF(COUNTIF(空き状況確認テーブル!CE79:CG79,"×")&lt;&gt;0,"×",IF(COUNTIF(空き状況確認テーブル!CE79:CG79,"△")&lt;&gt;0,"△",IF(COUNTIF(空き状況確認テーブル!CE79:CG79,"△")&lt;&gt;0,"△","〇")))</f>
        <v>△</v>
      </c>
      <c r="CF73" s="218"/>
      <c r="CG73" s="220"/>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1" t="str">
        <f ca="1">IF(COUNTIF(空き状況確認テーブル!CQ79:CT79,"×")&lt;&gt;0,"×",IF(COUNTIF(空き状況確認テーブル!CQ79:CT79,"△")&lt;&gt;0,"△",IF(COUNTIF(空き状況確認テーブル!CQ79:CT79,"△")&lt;&gt;0,"△","〇")))</f>
        <v>〇</v>
      </c>
      <c r="CR73" s="221"/>
      <c r="CS73" s="221"/>
      <c r="CT73" s="221"/>
      <c r="CU73" s="221" t="str">
        <f ca="1">IF(COUNTIF(空き状況確認テーブル!CU79:CX79,"×")&lt;&gt;0,"×",IF(COUNTIF(空き状況確認テーブル!CU79:CX79,"△")&lt;&gt;0,"△",IF(COUNTIF(空き状況確認テーブル!CU79:CX79,"△")&lt;&gt;0,"△","〇")))</f>
        <v>〇</v>
      </c>
      <c r="CV73" s="221"/>
      <c r="CW73" s="221"/>
      <c r="CX73" s="221"/>
      <c r="CY73" s="221" t="str">
        <f ca="1">IF(COUNTIF(空き状況確認テーブル!CY79:DB79,"×")&lt;&gt;0,"×",IF(COUNTIF(空き状況確認テーブル!CY79:DB79,"△")&lt;&gt;0,"△",IF(COUNTIF(空き状況確認テーブル!CY79:DB79,"△")&lt;&gt;0,"△","〇")))</f>
        <v>△</v>
      </c>
      <c r="CZ73" s="221"/>
      <c r="DA73" s="221"/>
      <c r="DB73" s="221"/>
      <c r="DC73" s="217" t="str">
        <f ca="1">IF(COUNTIF(空き状況確認テーブル!DC79:DE79,"×")&lt;&gt;0,"×",IF(COUNTIF(空き状況確認テーブル!DC79:DE79,"△")&lt;&gt;0,"△",IF(COUNTIF(空き状況確認テーブル!DC79:DE79,"△")&lt;&gt;0,"△","〇")))</f>
        <v>△</v>
      </c>
      <c r="DD73" s="218"/>
      <c r="DE73" s="220"/>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1" t="str">
        <f ca="1">IF(COUNTIF(空き状況確認テーブル!DO79:DR79,"×")&lt;&gt;0,"×",IF(COUNTIF(空き状況確認テーブル!DO79:DR79,"△")&lt;&gt;0,"△",IF(COUNTIF(空き状況確認テーブル!DO79:DR79,"△")&lt;&gt;0,"△","〇")))</f>
        <v>〇</v>
      </c>
      <c r="DP73" s="221"/>
      <c r="DQ73" s="221"/>
      <c r="DR73" s="221"/>
      <c r="DS73" s="221" t="str">
        <f ca="1">IF(COUNTIF(空き状況確認テーブル!DS79:DV79,"×")&lt;&gt;0,"×",IF(COUNTIF(空き状況確認テーブル!DS79:DV79,"△")&lt;&gt;0,"△",IF(COUNTIF(空き状況確認テーブル!DS79:DV79,"△")&lt;&gt;0,"△","〇")))</f>
        <v>〇</v>
      </c>
      <c r="DT73" s="221"/>
      <c r="DU73" s="221"/>
      <c r="DV73" s="221"/>
      <c r="DW73" s="221" t="str">
        <f ca="1">IF(COUNTIF(空き状況確認テーブル!DW79:DZ79,"×")&lt;&gt;0,"×",IF(COUNTIF(空き状況確認テーブル!DW79:DZ79,"△")&lt;&gt;0,"△",IF(COUNTIF(空き状況確認テーブル!DW79:DZ79,"△")&lt;&gt;0,"△","〇")))</f>
        <v>△</v>
      </c>
      <c r="DX73" s="221"/>
      <c r="DY73" s="221"/>
      <c r="DZ73" s="221"/>
      <c r="EA73" s="217" t="str">
        <f ca="1">IF(COUNTIF(空き状況確認テーブル!EA79:EC79,"×")&lt;&gt;0,"×",IF(COUNTIF(空き状況確認テーブル!EA79:EC79,"△")&lt;&gt;0,"△",IF(COUNTIF(空き状況確認テーブル!EA79:EC79,"△")&lt;&gt;0,"△","〇")))</f>
        <v>△</v>
      </c>
      <c r="EB73" s="218"/>
      <c r="EC73" s="220"/>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1" t="str">
        <f ca="1">IF(COUNTIF(空き状況確認テーブル!EM79:EP79,"×")&lt;&gt;0,"×",IF(COUNTIF(空き状況確認テーブル!EM79:EP79,"△")&lt;&gt;0,"△",IF(COUNTIF(空き状況確認テーブル!EM79:EP79,"△")&lt;&gt;0,"△","〇")))</f>
        <v>×</v>
      </c>
      <c r="EN73" s="221"/>
      <c r="EO73" s="221"/>
      <c r="EP73" s="221"/>
      <c r="EQ73" s="221" t="str">
        <f ca="1">IF(COUNTIF(空き状況確認テーブル!EQ79:ET79,"×")&lt;&gt;0,"×",IF(COUNTIF(空き状況確認テーブル!EQ79:ET79,"△")&lt;&gt;0,"△",IF(COUNTIF(空き状況確認テーブル!EQ79:ET79,"△")&lt;&gt;0,"△","〇")))</f>
        <v>×</v>
      </c>
      <c r="ER73" s="221"/>
      <c r="ES73" s="221"/>
      <c r="ET73" s="221"/>
      <c r="EU73" s="221" t="str">
        <f ca="1">IF(COUNTIF(空き状況確認テーブル!EU79:EX79,"×")&lt;&gt;0,"×",IF(COUNTIF(空き状況確認テーブル!EU79:EX79,"△")&lt;&gt;0,"△",IF(COUNTIF(空き状況確認テーブル!EU79:EX79,"△")&lt;&gt;0,"△","〇")))</f>
        <v>×</v>
      </c>
      <c r="EV73" s="221"/>
      <c r="EW73" s="221"/>
      <c r="EX73" s="221"/>
      <c r="EY73" s="217" t="str">
        <f ca="1">IF(COUNTIF(空き状況確認テーブル!EY79:FA79,"×")&lt;&gt;0,"×",IF(COUNTIF(空き状況確認テーブル!EY79:FA79,"△")&lt;&gt;0,"△",IF(COUNTIF(空き状況確認テーブル!EY79:FA79,"△")&lt;&gt;0,"△","〇")))</f>
        <v>×</v>
      </c>
      <c r="EZ73" s="218"/>
      <c r="FA73" s="220"/>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1" t="str">
        <f ca="1">IF(COUNTIF(空き状況確認テーブル!FK79:FN79,"×")&lt;&gt;0,"×",IF(COUNTIF(空き状況確認テーブル!FK79:FN79,"△")&lt;&gt;0,"△",IF(COUNTIF(空き状況確認テーブル!FK79:FN79,"△")&lt;&gt;0,"△","〇")))</f>
        <v>×</v>
      </c>
      <c r="FL73" s="221"/>
      <c r="FM73" s="221"/>
      <c r="FN73" s="221"/>
      <c r="FO73" s="221" t="str">
        <f ca="1">IF(COUNTIF(空き状況確認テーブル!FO79:FR79,"×")&lt;&gt;0,"×",IF(COUNTIF(空き状況確認テーブル!FO79:FR79,"△")&lt;&gt;0,"△",IF(COUNTIF(空き状況確認テーブル!FO79:FR79,"△")&lt;&gt;0,"△","〇")))</f>
        <v>×</v>
      </c>
      <c r="FP73" s="221"/>
      <c r="FQ73" s="221"/>
      <c r="FR73" s="221"/>
      <c r="FS73" s="221" t="str">
        <f ca="1">IF(COUNTIF(空き状況確認テーブル!FS79:FV79,"×")&lt;&gt;0,"×",IF(COUNTIF(空き状況確認テーブル!FS79:FV79,"△")&lt;&gt;0,"△",IF(COUNTIF(空き状況確認テーブル!FS79:FV79,"△")&lt;&gt;0,"△","〇")))</f>
        <v>×</v>
      </c>
      <c r="FT73" s="221"/>
      <c r="FU73" s="221"/>
      <c r="FV73" s="221"/>
      <c r="FW73" s="217" t="str">
        <f ca="1">IF(COUNTIF(空き状況確認テーブル!FW79:FY79,"×")&lt;&gt;0,"×",IF(COUNTIF(空き状況確認テーブル!FW79:FY79,"△")&lt;&gt;0,"△",IF(COUNTIF(空き状況確認テーブル!FW79:FY79,"△")&lt;&gt;0,"△","〇")))</f>
        <v>×</v>
      </c>
      <c r="FX73" s="218"/>
      <c r="FY73" s="220"/>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1" t="str">
        <f ca="1">IF(COUNTIF(空き状況確認テーブル!W80:Z80,"×")&lt;&gt;0,"×",IF(COUNTIF(空き状況確認テーブル!W80:Z80,"△")&lt;&gt;0,"△",IF(COUNTIF(空き状況確認テーブル!W80:Z80,"△")&lt;&gt;0,"△","〇")))</f>
        <v>〇</v>
      </c>
      <c r="X74" s="221"/>
      <c r="Y74" s="221"/>
      <c r="Z74" s="221"/>
      <c r="AA74" s="221" t="str">
        <f ca="1">IF(COUNTIF(空き状況確認テーブル!AA80:AD80,"×")&lt;&gt;0,"×",IF(COUNTIF(空き状況確認テーブル!AA80:AD80,"△")&lt;&gt;0,"△",IF(COUNTIF(空き状況確認テーブル!AA80:AD80,"△")&lt;&gt;0,"△","〇")))</f>
        <v>〇</v>
      </c>
      <c r="AB74" s="221"/>
      <c r="AC74" s="221"/>
      <c r="AD74" s="221"/>
      <c r="AE74" s="221" t="str">
        <f ca="1">IF(COUNTIF(空き状況確認テーブル!AE80:AH80,"×")&lt;&gt;0,"×",IF(COUNTIF(空き状況確認テーブル!AE80:AH80,"△")&lt;&gt;0,"△",IF(COUNTIF(空き状況確認テーブル!AE80:AH80,"△")&lt;&gt;0,"△","〇")))</f>
        <v>△</v>
      </c>
      <c r="AF74" s="221"/>
      <c r="AG74" s="221"/>
      <c r="AH74" s="221"/>
      <c r="AI74" s="217" t="str">
        <f ca="1">IF(COUNTIF(空き状況確認テーブル!AI80:AK80,"×")&lt;&gt;0,"×",IF(COUNTIF(空き状況確認テーブル!AI80:AK80,"△")&lt;&gt;0,"△",IF(COUNTIF(空き状況確認テーブル!AI80:AK80,"△")&lt;&gt;0,"△","〇")))</f>
        <v>△</v>
      </c>
      <c r="AJ74" s="218"/>
      <c r="AK74" s="220"/>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1" t="str">
        <f ca="1">IF(COUNTIF(空き状況確認テーブル!AU80:AX80,"×")&lt;&gt;0,"×",IF(COUNTIF(空き状況確認テーブル!AU80:AX80,"△")&lt;&gt;0,"△",IF(COUNTIF(空き状況確認テーブル!AU80:AX80,"△")&lt;&gt;0,"△","〇")))</f>
        <v>〇</v>
      </c>
      <c r="AV74" s="221"/>
      <c r="AW74" s="221"/>
      <c r="AX74" s="221"/>
      <c r="AY74" s="221" t="str">
        <f ca="1">IF(COUNTIF(空き状況確認テーブル!AY80:BB80,"×")&lt;&gt;0,"×",IF(COUNTIF(空き状況確認テーブル!AY80:BB80,"△")&lt;&gt;0,"△",IF(COUNTIF(空き状況確認テーブル!AY80:BB80,"△")&lt;&gt;0,"△","〇")))</f>
        <v>〇</v>
      </c>
      <c r="AZ74" s="221"/>
      <c r="BA74" s="221"/>
      <c r="BB74" s="221"/>
      <c r="BC74" s="221" t="str">
        <f ca="1">IF(COUNTIF(空き状況確認テーブル!BC80:BF80,"×")&lt;&gt;0,"×",IF(COUNTIF(空き状況確認テーブル!BC80:BF80,"△")&lt;&gt;0,"△",IF(COUNTIF(空き状況確認テーブル!BC80:BF80,"△")&lt;&gt;0,"△","〇")))</f>
        <v>△</v>
      </c>
      <c r="BD74" s="221"/>
      <c r="BE74" s="221"/>
      <c r="BF74" s="221"/>
      <c r="BG74" s="217" t="str">
        <f ca="1">IF(COUNTIF(空き状況確認テーブル!BG80:BI80,"×")&lt;&gt;0,"×",IF(COUNTIF(空き状況確認テーブル!BG80:BI80,"△")&lt;&gt;0,"△",IF(COUNTIF(空き状況確認テーブル!BG80:BI80,"△")&lt;&gt;0,"△","〇")))</f>
        <v>△</v>
      </c>
      <c r="BH74" s="218"/>
      <c r="BI74" s="220"/>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1" t="str">
        <f ca="1">IF(COUNTIF(空き状況確認テーブル!BS80:BV80,"×")&lt;&gt;0,"×",IF(COUNTIF(空き状況確認テーブル!BS80:BV80,"△")&lt;&gt;0,"△",IF(COUNTIF(空き状況確認テーブル!BS80:BV80,"△")&lt;&gt;0,"△","〇")))</f>
        <v>〇</v>
      </c>
      <c r="BT74" s="221"/>
      <c r="BU74" s="221"/>
      <c r="BV74" s="221"/>
      <c r="BW74" s="221" t="str">
        <f ca="1">IF(COUNTIF(空き状況確認テーブル!BW80:BZ80,"×")&lt;&gt;0,"×",IF(COUNTIF(空き状況確認テーブル!BW80:BZ80,"△")&lt;&gt;0,"△",IF(COUNTIF(空き状況確認テーブル!BW80:BZ80,"△")&lt;&gt;0,"△","〇")))</f>
        <v>〇</v>
      </c>
      <c r="BX74" s="221"/>
      <c r="BY74" s="221"/>
      <c r="BZ74" s="221"/>
      <c r="CA74" s="221" t="str">
        <f ca="1">IF(COUNTIF(空き状況確認テーブル!CA80:CD80,"×")&lt;&gt;0,"×",IF(COUNTIF(空き状況確認テーブル!CA80:CD80,"△")&lt;&gt;0,"△",IF(COUNTIF(空き状況確認テーブル!CA80:CD80,"△")&lt;&gt;0,"△","〇")))</f>
        <v>△</v>
      </c>
      <c r="CB74" s="221"/>
      <c r="CC74" s="221"/>
      <c r="CD74" s="221"/>
      <c r="CE74" s="217" t="str">
        <f ca="1">IF(COUNTIF(空き状況確認テーブル!CE80:CG80,"×")&lt;&gt;0,"×",IF(COUNTIF(空き状況確認テーブル!CE80:CG80,"△")&lt;&gt;0,"△",IF(COUNTIF(空き状況確認テーブル!CE80:CG80,"△")&lt;&gt;0,"△","〇")))</f>
        <v>△</v>
      </c>
      <c r="CF74" s="218"/>
      <c r="CG74" s="220"/>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1" t="str">
        <f ca="1">IF(COUNTIF(空き状況確認テーブル!CQ80:CT80,"×")&lt;&gt;0,"×",IF(COUNTIF(空き状況確認テーブル!CQ80:CT80,"△")&lt;&gt;0,"△",IF(COUNTIF(空き状況確認テーブル!CQ80:CT80,"△")&lt;&gt;0,"△","〇")))</f>
        <v>〇</v>
      </c>
      <c r="CR74" s="221"/>
      <c r="CS74" s="221"/>
      <c r="CT74" s="221"/>
      <c r="CU74" s="221" t="str">
        <f ca="1">IF(COUNTIF(空き状況確認テーブル!CU80:CX80,"×")&lt;&gt;0,"×",IF(COUNTIF(空き状況確認テーブル!CU80:CX80,"△")&lt;&gt;0,"△",IF(COUNTIF(空き状況確認テーブル!CU80:CX80,"△")&lt;&gt;0,"△","〇")))</f>
        <v>〇</v>
      </c>
      <c r="CV74" s="221"/>
      <c r="CW74" s="221"/>
      <c r="CX74" s="221"/>
      <c r="CY74" s="221" t="str">
        <f ca="1">IF(COUNTIF(空き状況確認テーブル!CY80:DB80,"×")&lt;&gt;0,"×",IF(COUNTIF(空き状況確認テーブル!CY80:DB80,"△")&lt;&gt;0,"△",IF(COUNTIF(空き状況確認テーブル!CY80:DB80,"△")&lt;&gt;0,"△","〇")))</f>
        <v>△</v>
      </c>
      <c r="CZ74" s="221"/>
      <c r="DA74" s="221"/>
      <c r="DB74" s="221"/>
      <c r="DC74" s="217" t="str">
        <f ca="1">IF(COUNTIF(空き状況確認テーブル!DC80:DE80,"×")&lt;&gt;0,"×",IF(COUNTIF(空き状況確認テーブル!DC80:DE80,"△")&lt;&gt;0,"△",IF(COUNTIF(空き状況確認テーブル!DC80:DE80,"△")&lt;&gt;0,"△","〇")))</f>
        <v>△</v>
      </c>
      <c r="DD74" s="218"/>
      <c r="DE74" s="220"/>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1" t="str">
        <f ca="1">IF(COUNTIF(空き状況確認テーブル!DO80:DR80,"×")&lt;&gt;0,"×",IF(COUNTIF(空き状況確認テーブル!DO80:DR80,"△")&lt;&gt;0,"△",IF(COUNTIF(空き状況確認テーブル!DO80:DR80,"△")&lt;&gt;0,"△","〇")))</f>
        <v>〇</v>
      </c>
      <c r="DP74" s="221"/>
      <c r="DQ74" s="221"/>
      <c r="DR74" s="221"/>
      <c r="DS74" s="221" t="str">
        <f ca="1">IF(COUNTIF(空き状況確認テーブル!DS80:DV80,"×")&lt;&gt;0,"×",IF(COUNTIF(空き状況確認テーブル!DS80:DV80,"△")&lt;&gt;0,"△",IF(COUNTIF(空き状況確認テーブル!DS80:DV80,"△")&lt;&gt;0,"△","〇")))</f>
        <v>〇</v>
      </c>
      <c r="DT74" s="221"/>
      <c r="DU74" s="221"/>
      <c r="DV74" s="221"/>
      <c r="DW74" s="221" t="str">
        <f ca="1">IF(COUNTIF(空き状況確認テーブル!DW80:DZ80,"×")&lt;&gt;0,"×",IF(COUNTIF(空き状況確認テーブル!DW80:DZ80,"△")&lt;&gt;0,"△",IF(COUNTIF(空き状況確認テーブル!DW80:DZ80,"△")&lt;&gt;0,"△","〇")))</f>
        <v>△</v>
      </c>
      <c r="DX74" s="221"/>
      <c r="DY74" s="221"/>
      <c r="DZ74" s="221"/>
      <c r="EA74" s="217" t="str">
        <f ca="1">IF(COUNTIF(空き状況確認テーブル!EA80:EC80,"×")&lt;&gt;0,"×",IF(COUNTIF(空き状況確認テーブル!EA80:EC80,"△")&lt;&gt;0,"△",IF(COUNTIF(空き状況確認テーブル!EA80:EC80,"△")&lt;&gt;0,"△","〇")))</f>
        <v>△</v>
      </c>
      <c r="EB74" s="218"/>
      <c r="EC74" s="220"/>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1" t="str">
        <f ca="1">IF(COUNTIF(空き状況確認テーブル!EM80:EP80,"×")&lt;&gt;0,"×",IF(COUNTIF(空き状況確認テーブル!EM80:EP80,"△")&lt;&gt;0,"△",IF(COUNTIF(空き状況確認テーブル!EM80:EP80,"△")&lt;&gt;0,"△","〇")))</f>
        <v>×</v>
      </c>
      <c r="EN74" s="221"/>
      <c r="EO74" s="221"/>
      <c r="EP74" s="221"/>
      <c r="EQ74" s="221" t="str">
        <f ca="1">IF(COUNTIF(空き状況確認テーブル!EQ80:ET80,"×")&lt;&gt;0,"×",IF(COUNTIF(空き状況確認テーブル!EQ80:ET80,"△")&lt;&gt;0,"△",IF(COUNTIF(空き状況確認テーブル!EQ80:ET80,"△")&lt;&gt;0,"△","〇")))</f>
        <v>×</v>
      </c>
      <c r="ER74" s="221"/>
      <c r="ES74" s="221"/>
      <c r="ET74" s="221"/>
      <c r="EU74" s="221" t="str">
        <f ca="1">IF(COUNTIF(空き状況確認テーブル!EU80:EX80,"×")&lt;&gt;0,"×",IF(COUNTIF(空き状況確認テーブル!EU80:EX80,"△")&lt;&gt;0,"△",IF(COUNTIF(空き状況確認テーブル!EU80:EX80,"△")&lt;&gt;0,"△","〇")))</f>
        <v>×</v>
      </c>
      <c r="EV74" s="221"/>
      <c r="EW74" s="221"/>
      <c r="EX74" s="221"/>
      <c r="EY74" s="217" t="str">
        <f ca="1">IF(COUNTIF(空き状況確認テーブル!EY80:FA80,"×")&lt;&gt;0,"×",IF(COUNTIF(空き状況確認テーブル!EY80:FA80,"△")&lt;&gt;0,"△",IF(COUNTIF(空き状況確認テーブル!EY80:FA80,"△")&lt;&gt;0,"△","〇")))</f>
        <v>×</v>
      </c>
      <c r="EZ74" s="218"/>
      <c r="FA74" s="220"/>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1" t="str">
        <f ca="1">IF(COUNTIF(空き状況確認テーブル!FK80:FN80,"×")&lt;&gt;0,"×",IF(COUNTIF(空き状況確認テーブル!FK80:FN80,"△")&lt;&gt;0,"△",IF(COUNTIF(空き状況確認テーブル!FK80:FN80,"△")&lt;&gt;0,"△","〇")))</f>
        <v>×</v>
      </c>
      <c r="FL74" s="221"/>
      <c r="FM74" s="221"/>
      <c r="FN74" s="221"/>
      <c r="FO74" s="221" t="str">
        <f ca="1">IF(COUNTIF(空き状況確認テーブル!FO80:FR80,"×")&lt;&gt;0,"×",IF(COUNTIF(空き状況確認テーブル!FO80:FR80,"△")&lt;&gt;0,"△",IF(COUNTIF(空き状況確認テーブル!FO80:FR80,"△")&lt;&gt;0,"△","〇")))</f>
        <v>×</v>
      </c>
      <c r="FP74" s="221"/>
      <c r="FQ74" s="221"/>
      <c r="FR74" s="221"/>
      <c r="FS74" s="221" t="str">
        <f ca="1">IF(COUNTIF(空き状況確認テーブル!FS80:FV80,"×")&lt;&gt;0,"×",IF(COUNTIF(空き状況確認テーブル!FS80:FV80,"△")&lt;&gt;0,"△",IF(COUNTIF(空き状況確認テーブル!FS80:FV80,"△")&lt;&gt;0,"△","〇")))</f>
        <v>×</v>
      </c>
      <c r="FT74" s="221"/>
      <c r="FU74" s="221"/>
      <c r="FV74" s="221"/>
      <c r="FW74" s="217" t="str">
        <f ca="1">IF(COUNTIF(空き状況確認テーブル!FW80:FY80,"×")&lt;&gt;0,"×",IF(COUNTIF(空き状況確認テーブル!FW80:FY80,"△")&lt;&gt;0,"△",IF(COUNTIF(空き状況確認テーブル!FW80:FY80,"△")&lt;&gt;0,"△","〇")))</f>
        <v>×</v>
      </c>
      <c r="FX74" s="218"/>
      <c r="FY74" s="220"/>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1" t="str">
        <f ca="1">IF(COUNTIF(空き状況確認テーブル!W81:Z81,"×")&lt;&gt;0,"×",IF(COUNTIF(空き状況確認テーブル!W81:Z81,"△")&lt;&gt;0,"△",IF(COUNTIF(空き状況確認テーブル!W81:Z81,"△")&lt;&gt;0,"△","〇")))</f>
        <v>〇</v>
      </c>
      <c r="X75" s="221"/>
      <c r="Y75" s="221"/>
      <c r="Z75" s="221"/>
      <c r="AA75" s="221" t="str">
        <f ca="1">IF(COUNTIF(空き状況確認テーブル!AA81:AD81,"×")&lt;&gt;0,"×",IF(COUNTIF(空き状況確認テーブル!AA81:AD81,"△")&lt;&gt;0,"△",IF(COUNTIF(空き状況確認テーブル!AA81:AD81,"△")&lt;&gt;0,"△","〇")))</f>
        <v>〇</v>
      </c>
      <c r="AB75" s="221"/>
      <c r="AC75" s="221"/>
      <c r="AD75" s="221"/>
      <c r="AE75" s="221" t="str">
        <f ca="1">IF(COUNTIF(空き状況確認テーブル!AE81:AH81,"×")&lt;&gt;0,"×",IF(COUNTIF(空き状況確認テーブル!AE81:AH81,"△")&lt;&gt;0,"△",IF(COUNTIF(空き状況確認テーブル!AE81:AH81,"△")&lt;&gt;0,"△","〇")))</f>
        <v>△</v>
      </c>
      <c r="AF75" s="221"/>
      <c r="AG75" s="221"/>
      <c r="AH75" s="221"/>
      <c r="AI75" s="217" t="str">
        <f ca="1">IF(COUNTIF(空き状況確認テーブル!AI81:AK81,"×")&lt;&gt;0,"×",IF(COUNTIF(空き状況確認テーブル!AI81:AK81,"△")&lt;&gt;0,"△",IF(COUNTIF(空き状況確認テーブル!AI81:AK81,"△")&lt;&gt;0,"△","〇")))</f>
        <v>△</v>
      </c>
      <c r="AJ75" s="218"/>
      <c r="AK75" s="220"/>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1" t="str">
        <f ca="1">IF(COUNTIF(空き状況確認テーブル!AU81:AX81,"×")&lt;&gt;0,"×",IF(COUNTIF(空き状況確認テーブル!AU81:AX81,"△")&lt;&gt;0,"△",IF(COUNTIF(空き状況確認テーブル!AU81:AX81,"△")&lt;&gt;0,"△","〇")))</f>
        <v>〇</v>
      </c>
      <c r="AV75" s="221"/>
      <c r="AW75" s="221"/>
      <c r="AX75" s="221"/>
      <c r="AY75" s="221" t="str">
        <f ca="1">IF(COUNTIF(空き状況確認テーブル!AY81:BB81,"×")&lt;&gt;0,"×",IF(COUNTIF(空き状況確認テーブル!AY81:BB81,"△")&lt;&gt;0,"△",IF(COUNTIF(空き状況確認テーブル!AY81:BB81,"△")&lt;&gt;0,"△","〇")))</f>
        <v>〇</v>
      </c>
      <c r="AZ75" s="221"/>
      <c r="BA75" s="221"/>
      <c r="BB75" s="221"/>
      <c r="BC75" s="221" t="str">
        <f ca="1">IF(COUNTIF(空き状況確認テーブル!BC81:BF81,"×")&lt;&gt;0,"×",IF(COUNTIF(空き状況確認テーブル!BC81:BF81,"△")&lt;&gt;0,"△",IF(COUNTIF(空き状況確認テーブル!BC81:BF81,"△")&lt;&gt;0,"△","〇")))</f>
        <v>△</v>
      </c>
      <c r="BD75" s="221"/>
      <c r="BE75" s="221"/>
      <c r="BF75" s="221"/>
      <c r="BG75" s="217" t="str">
        <f ca="1">IF(COUNTIF(空き状況確認テーブル!BG81:BI81,"×")&lt;&gt;0,"×",IF(COUNTIF(空き状況確認テーブル!BG81:BI81,"△")&lt;&gt;0,"△",IF(COUNTIF(空き状況確認テーブル!BG81:BI81,"△")&lt;&gt;0,"△","〇")))</f>
        <v>△</v>
      </c>
      <c r="BH75" s="218"/>
      <c r="BI75" s="220"/>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1" t="str">
        <f ca="1">IF(COUNTIF(空き状況確認テーブル!BS81:BV81,"×")&lt;&gt;0,"×",IF(COUNTIF(空き状況確認テーブル!BS81:BV81,"△")&lt;&gt;0,"△",IF(COUNTIF(空き状況確認テーブル!BS81:BV81,"△")&lt;&gt;0,"△","〇")))</f>
        <v>〇</v>
      </c>
      <c r="BT75" s="221"/>
      <c r="BU75" s="221"/>
      <c r="BV75" s="221"/>
      <c r="BW75" s="221" t="str">
        <f ca="1">IF(COUNTIF(空き状況確認テーブル!BW81:BZ81,"×")&lt;&gt;0,"×",IF(COUNTIF(空き状況確認テーブル!BW81:BZ81,"△")&lt;&gt;0,"△",IF(COUNTIF(空き状況確認テーブル!BW81:BZ81,"△")&lt;&gt;0,"△","〇")))</f>
        <v>〇</v>
      </c>
      <c r="BX75" s="221"/>
      <c r="BY75" s="221"/>
      <c r="BZ75" s="221"/>
      <c r="CA75" s="221" t="str">
        <f ca="1">IF(COUNTIF(空き状況確認テーブル!CA81:CD81,"×")&lt;&gt;0,"×",IF(COUNTIF(空き状況確認テーブル!CA81:CD81,"△")&lt;&gt;0,"△",IF(COUNTIF(空き状況確認テーブル!CA81:CD81,"△")&lt;&gt;0,"△","〇")))</f>
        <v>△</v>
      </c>
      <c r="CB75" s="221"/>
      <c r="CC75" s="221"/>
      <c r="CD75" s="221"/>
      <c r="CE75" s="217" t="str">
        <f ca="1">IF(COUNTIF(空き状況確認テーブル!CE81:CG81,"×")&lt;&gt;0,"×",IF(COUNTIF(空き状況確認テーブル!CE81:CG81,"△")&lt;&gt;0,"△",IF(COUNTIF(空き状況確認テーブル!CE81:CG81,"△")&lt;&gt;0,"△","〇")))</f>
        <v>△</v>
      </c>
      <c r="CF75" s="218"/>
      <c r="CG75" s="220"/>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1" t="str">
        <f ca="1">IF(COUNTIF(空き状況確認テーブル!CQ81:CT81,"×")&lt;&gt;0,"×",IF(COUNTIF(空き状況確認テーブル!CQ81:CT81,"△")&lt;&gt;0,"△",IF(COUNTIF(空き状況確認テーブル!CQ81:CT81,"△")&lt;&gt;0,"△","〇")))</f>
        <v>×</v>
      </c>
      <c r="CR75" s="221"/>
      <c r="CS75" s="221"/>
      <c r="CT75" s="221"/>
      <c r="CU75" s="221" t="str">
        <f ca="1">IF(COUNTIF(空き状況確認テーブル!CU81:CX81,"×")&lt;&gt;0,"×",IF(COUNTIF(空き状況確認テーブル!CU81:CX81,"△")&lt;&gt;0,"△",IF(COUNTIF(空き状況確認テーブル!CU81:CX81,"△")&lt;&gt;0,"△","〇")))</f>
        <v>×</v>
      </c>
      <c r="CV75" s="221"/>
      <c r="CW75" s="221"/>
      <c r="CX75" s="221"/>
      <c r="CY75" s="221" t="str">
        <f ca="1">IF(COUNTIF(空き状況確認テーブル!CY81:DB81,"×")&lt;&gt;0,"×",IF(COUNTIF(空き状況確認テーブル!CY81:DB81,"△")&lt;&gt;0,"△",IF(COUNTIF(空き状況確認テーブル!CY81:DB81,"△")&lt;&gt;0,"△","〇")))</f>
        <v>△</v>
      </c>
      <c r="CZ75" s="221"/>
      <c r="DA75" s="221"/>
      <c r="DB75" s="221"/>
      <c r="DC75" s="217" t="str">
        <f ca="1">IF(COUNTIF(空き状況確認テーブル!DC81:DE81,"×")&lt;&gt;0,"×",IF(COUNTIF(空き状況確認テーブル!DC81:DE81,"△")&lt;&gt;0,"△",IF(COUNTIF(空き状況確認テーブル!DC81:DE81,"△")&lt;&gt;0,"△","〇")))</f>
        <v>△</v>
      </c>
      <c r="DD75" s="218"/>
      <c r="DE75" s="220"/>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1" t="str">
        <f ca="1">IF(COUNTIF(空き状況確認テーブル!DO81:DR81,"×")&lt;&gt;0,"×",IF(COUNTIF(空き状況確認テーブル!DO81:DR81,"△")&lt;&gt;0,"△",IF(COUNTIF(空き状況確認テーブル!DO81:DR81,"△")&lt;&gt;0,"△","〇")))</f>
        <v>〇</v>
      </c>
      <c r="DP75" s="221"/>
      <c r="DQ75" s="221"/>
      <c r="DR75" s="221"/>
      <c r="DS75" s="221" t="str">
        <f ca="1">IF(COUNTIF(空き状況確認テーブル!DS81:DV81,"×")&lt;&gt;0,"×",IF(COUNTIF(空き状況確認テーブル!DS81:DV81,"△")&lt;&gt;0,"△",IF(COUNTIF(空き状況確認テーブル!DS81:DV81,"△")&lt;&gt;0,"△","〇")))</f>
        <v>〇</v>
      </c>
      <c r="DT75" s="221"/>
      <c r="DU75" s="221"/>
      <c r="DV75" s="221"/>
      <c r="DW75" s="221" t="str">
        <f ca="1">IF(COUNTIF(空き状況確認テーブル!DW81:DZ81,"×")&lt;&gt;0,"×",IF(COUNTIF(空き状況確認テーブル!DW81:DZ81,"△")&lt;&gt;0,"△",IF(COUNTIF(空き状況確認テーブル!DW81:DZ81,"△")&lt;&gt;0,"△","〇")))</f>
        <v>△</v>
      </c>
      <c r="DX75" s="221"/>
      <c r="DY75" s="221"/>
      <c r="DZ75" s="221"/>
      <c r="EA75" s="217" t="str">
        <f ca="1">IF(COUNTIF(空き状況確認テーブル!EA81:EC81,"×")&lt;&gt;0,"×",IF(COUNTIF(空き状況確認テーブル!EA81:EC81,"△")&lt;&gt;0,"△",IF(COUNTIF(空き状況確認テーブル!EA81:EC81,"△")&lt;&gt;0,"△","〇")))</f>
        <v>△</v>
      </c>
      <c r="EB75" s="218"/>
      <c r="EC75" s="220"/>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1" t="str">
        <f ca="1">IF(COUNTIF(空き状況確認テーブル!EM81:EP81,"×")&lt;&gt;0,"×",IF(COUNTIF(空き状況確認テーブル!EM81:EP81,"△")&lt;&gt;0,"△",IF(COUNTIF(空き状況確認テーブル!EM81:EP81,"△")&lt;&gt;0,"△","〇")))</f>
        <v>×</v>
      </c>
      <c r="EN75" s="221"/>
      <c r="EO75" s="221"/>
      <c r="EP75" s="221"/>
      <c r="EQ75" s="221" t="str">
        <f ca="1">IF(COUNTIF(空き状況確認テーブル!EQ81:ET81,"×")&lt;&gt;0,"×",IF(COUNTIF(空き状況確認テーブル!EQ81:ET81,"△")&lt;&gt;0,"△",IF(COUNTIF(空き状況確認テーブル!EQ81:ET81,"△")&lt;&gt;0,"△","〇")))</f>
        <v>×</v>
      </c>
      <c r="ER75" s="221"/>
      <c r="ES75" s="221"/>
      <c r="ET75" s="221"/>
      <c r="EU75" s="221" t="str">
        <f ca="1">IF(COUNTIF(空き状況確認テーブル!EU81:EX81,"×")&lt;&gt;0,"×",IF(COUNTIF(空き状況確認テーブル!EU81:EX81,"△")&lt;&gt;0,"△",IF(COUNTIF(空き状況確認テーブル!EU81:EX81,"△")&lt;&gt;0,"△","〇")))</f>
        <v>×</v>
      </c>
      <c r="EV75" s="221"/>
      <c r="EW75" s="221"/>
      <c r="EX75" s="221"/>
      <c r="EY75" s="217" t="str">
        <f ca="1">IF(COUNTIF(空き状況確認テーブル!EY81:FA81,"×")&lt;&gt;0,"×",IF(COUNTIF(空き状況確認テーブル!EY81:FA81,"△")&lt;&gt;0,"△",IF(COUNTIF(空き状況確認テーブル!EY81:FA81,"△")&lt;&gt;0,"△","〇")))</f>
        <v>×</v>
      </c>
      <c r="EZ75" s="218"/>
      <c r="FA75" s="220"/>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1" t="str">
        <f ca="1">IF(COUNTIF(空き状況確認テーブル!FK81:FN81,"×")&lt;&gt;0,"×",IF(COUNTIF(空き状況確認テーブル!FK81:FN81,"△")&lt;&gt;0,"△",IF(COUNTIF(空き状況確認テーブル!FK81:FN81,"△")&lt;&gt;0,"△","〇")))</f>
        <v>×</v>
      </c>
      <c r="FL75" s="221"/>
      <c r="FM75" s="221"/>
      <c r="FN75" s="221"/>
      <c r="FO75" s="221" t="str">
        <f ca="1">IF(COUNTIF(空き状況確認テーブル!FO81:FR81,"×")&lt;&gt;0,"×",IF(COUNTIF(空き状況確認テーブル!FO81:FR81,"△")&lt;&gt;0,"△",IF(COUNTIF(空き状況確認テーブル!FO81:FR81,"△")&lt;&gt;0,"△","〇")))</f>
        <v>×</v>
      </c>
      <c r="FP75" s="221"/>
      <c r="FQ75" s="221"/>
      <c r="FR75" s="221"/>
      <c r="FS75" s="221" t="str">
        <f ca="1">IF(COUNTIF(空き状況確認テーブル!FS81:FV81,"×")&lt;&gt;0,"×",IF(COUNTIF(空き状況確認テーブル!FS81:FV81,"△")&lt;&gt;0,"△",IF(COUNTIF(空き状況確認テーブル!FS81:FV81,"△")&lt;&gt;0,"△","〇")))</f>
        <v>×</v>
      </c>
      <c r="FT75" s="221"/>
      <c r="FU75" s="221"/>
      <c r="FV75" s="221"/>
      <c r="FW75" s="217" t="str">
        <f ca="1">IF(COUNTIF(空き状況確認テーブル!FW81:FY81,"×")&lt;&gt;0,"×",IF(COUNTIF(空き状況確認テーブル!FW81:FY81,"△")&lt;&gt;0,"△",IF(COUNTIF(空き状況確認テーブル!FW81:FY81,"△")&lt;&gt;0,"△","〇")))</f>
        <v>×</v>
      </c>
      <c r="FX75" s="218"/>
      <c r="FY75" s="220"/>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1" t="str">
        <f ca="1">IF(COUNTIF(空き状況確認テーブル!W82:Z82,"×")&lt;&gt;0,"×",IF(COUNTIF(空き状況確認テーブル!W82:Z82,"△")&lt;&gt;0,"△",IF(COUNTIF(空き状況確認テーブル!W82:Z82,"△")&lt;&gt;0,"△","〇")))</f>
        <v>〇</v>
      </c>
      <c r="X76" s="221"/>
      <c r="Y76" s="221"/>
      <c r="Z76" s="221"/>
      <c r="AA76" s="221" t="str">
        <f ca="1">IF(COUNTIF(空き状況確認テーブル!AA82:AD82,"×")&lt;&gt;0,"×",IF(COUNTIF(空き状況確認テーブル!AA82:AD82,"△")&lt;&gt;0,"△",IF(COUNTIF(空き状況確認テーブル!AA82:AD82,"△")&lt;&gt;0,"△","〇")))</f>
        <v>〇</v>
      </c>
      <c r="AB76" s="221"/>
      <c r="AC76" s="221"/>
      <c r="AD76" s="221"/>
      <c r="AE76" s="221" t="str">
        <f ca="1">IF(COUNTIF(空き状況確認テーブル!AE82:AH82,"×")&lt;&gt;0,"×",IF(COUNTIF(空き状況確認テーブル!AE82:AH82,"△")&lt;&gt;0,"△",IF(COUNTIF(空き状況確認テーブル!AE82:AH82,"△")&lt;&gt;0,"△","〇")))</f>
        <v>△</v>
      </c>
      <c r="AF76" s="221"/>
      <c r="AG76" s="221"/>
      <c r="AH76" s="221"/>
      <c r="AI76" s="217" t="str">
        <f ca="1">IF(COUNTIF(空き状況確認テーブル!AI82:AK82,"×")&lt;&gt;0,"×",IF(COUNTIF(空き状況確認テーブル!AI82:AK82,"△")&lt;&gt;0,"△",IF(COUNTIF(空き状況確認テーブル!AI82:AK82,"△")&lt;&gt;0,"△","〇")))</f>
        <v>△</v>
      </c>
      <c r="AJ76" s="218"/>
      <c r="AK76" s="220"/>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1" t="str">
        <f ca="1">IF(COUNTIF(空き状況確認テーブル!AU82:AX82,"×")&lt;&gt;0,"×",IF(COUNTIF(空き状況確認テーブル!AU82:AX82,"△")&lt;&gt;0,"△",IF(COUNTIF(空き状況確認テーブル!AU82:AX82,"△")&lt;&gt;0,"△","〇")))</f>
        <v>〇</v>
      </c>
      <c r="AV76" s="221"/>
      <c r="AW76" s="221"/>
      <c r="AX76" s="221"/>
      <c r="AY76" s="221" t="str">
        <f ca="1">IF(COUNTIF(空き状況確認テーブル!AY82:BB82,"×")&lt;&gt;0,"×",IF(COUNTIF(空き状況確認テーブル!AY82:BB82,"△")&lt;&gt;0,"△",IF(COUNTIF(空き状況確認テーブル!AY82:BB82,"△")&lt;&gt;0,"△","〇")))</f>
        <v>〇</v>
      </c>
      <c r="AZ76" s="221"/>
      <c r="BA76" s="221"/>
      <c r="BB76" s="221"/>
      <c r="BC76" s="221" t="str">
        <f ca="1">IF(COUNTIF(空き状況確認テーブル!BC82:BF82,"×")&lt;&gt;0,"×",IF(COUNTIF(空き状況確認テーブル!BC82:BF82,"△")&lt;&gt;0,"△",IF(COUNTIF(空き状況確認テーブル!BC82:BF82,"△")&lt;&gt;0,"△","〇")))</f>
        <v>△</v>
      </c>
      <c r="BD76" s="221"/>
      <c r="BE76" s="221"/>
      <c r="BF76" s="221"/>
      <c r="BG76" s="217" t="str">
        <f ca="1">IF(COUNTIF(空き状況確認テーブル!BG82:BI82,"×")&lt;&gt;0,"×",IF(COUNTIF(空き状況確認テーブル!BG82:BI82,"△")&lt;&gt;0,"△",IF(COUNTIF(空き状況確認テーブル!BG82:BI82,"△")&lt;&gt;0,"△","〇")))</f>
        <v>△</v>
      </c>
      <c r="BH76" s="218"/>
      <c r="BI76" s="220"/>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1" t="str">
        <f ca="1">IF(COUNTIF(空き状況確認テーブル!BS82:BV82,"×")&lt;&gt;0,"×",IF(COUNTIF(空き状況確認テーブル!BS82:BV82,"△")&lt;&gt;0,"△",IF(COUNTIF(空き状況確認テーブル!BS82:BV82,"△")&lt;&gt;0,"△","〇")))</f>
        <v>〇</v>
      </c>
      <c r="BT76" s="221"/>
      <c r="BU76" s="221"/>
      <c r="BV76" s="221"/>
      <c r="BW76" s="221" t="str">
        <f ca="1">IF(COUNTIF(空き状況確認テーブル!BW82:BZ82,"×")&lt;&gt;0,"×",IF(COUNTIF(空き状況確認テーブル!BW82:BZ82,"△")&lt;&gt;0,"△",IF(COUNTIF(空き状況確認テーブル!BW82:BZ82,"△")&lt;&gt;0,"△","〇")))</f>
        <v>〇</v>
      </c>
      <c r="BX76" s="221"/>
      <c r="BY76" s="221"/>
      <c r="BZ76" s="221"/>
      <c r="CA76" s="221" t="str">
        <f ca="1">IF(COUNTIF(空き状況確認テーブル!CA82:CD82,"×")&lt;&gt;0,"×",IF(COUNTIF(空き状況確認テーブル!CA82:CD82,"△")&lt;&gt;0,"△",IF(COUNTIF(空き状況確認テーブル!CA82:CD82,"△")&lt;&gt;0,"△","〇")))</f>
        <v>△</v>
      </c>
      <c r="CB76" s="221"/>
      <c r="CC76" s="221"/>
      <c r="CD76" s="221"/>
      <c r="CE76" s="217" t="str">
        <f ca="1">IF(COUNTIF(空き状況確認テーブル!CE82:CG82,"×")&lt;&gt;0,"×",IF(COUNTIF(空き状況確認テーブル!CE82:CG82,"△")&lt;&gt;0,"△",IF(COUNTIF(空き状況確認テーブル!CE82:CG82,"△")&lt;&gt;0,"△","〇")))</f>
        <v>△</v>
      </c>
      <c r="CF76" s="218"/>
      <c r="CG76" s="220"/>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1" t="str">
        <f ca="1">IF(COUNTIF(空き状況確認テーブル!CQ82:CT82,"×")&lt;&gt;0,"×",IF(COUNTIF(空き状況確認テーブル!CQ82:CT82,"△")&lt;&gt;0,"△",IF(COUNTIF(空き状況確認テーブル!CQ82:CT82,"△")&lt;&gt;0,"△","〇")))</f>
        <v>〇</v>
      </c>
      <c r="CR76" s="221"/>
      <c r="CS76" s="221"/>
      <c r="CT76" s="221"/>
      <c r="CU76" s="221" t="str">
        <f ca="1">IF(COUNTIF(空き状況確認テーブル!CU82:CX82,"×")&lt;&gt;0,"×",IF(COUNTIF(空き状況確認テーブル!CU82:CX82,"△")&lt;&gt;0,"△",IF(COUNTIF(空き状況確認テーブル!CU82:CX82,"△")&lt;&gt;0,"△","〇")))</f>
        <v>〇</v>
      </c>
      <c r="CV76" s="221"/>
      <c r="CW76" s="221"/>
      <c r="CX76" s="221"/>
      <c r="CY76" s="221" t="str">
        <f ca="1">IF(COUNTIF(空き状況確認テーブル!CY82:DB82,"×")&lt;&gt;0,"×",IF(COUNTIF(空き状況確認テーブル!CY82:DB82,"△")&lt;&gt;0,"△",IF(COUNTIF(空き状況確認テーブル!CY82:DB82,"△")&lt;&gt;0,"△","〇")))</f>
        <v>△</v>
      </c>
      <c r="CZ76" s="221"/>
      <c r="DA76" s="221"/>
      <c r="DB76" s="221"/>
      <c r="DC76" s="217" t="str">
        <f ca="1">IF(COUNTIF(空き状況確認テーブル!DC82:DE82,"×")&lt;&gt;0,"×",IF(COUNTIF(空き状況確認テーブル!DC82:DE82,"△")&lt;&gt;0,"△",IF(COUNTIF(空き状況確認テーブル!DC82:DE82,"△")&lt;&gt;0,"△","〇")))</f>
        <v>△</v>
      </c>
      <c r="DD76" s="218"/>
      <c r="DE76" s="220"/>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1" t="str">
        <f ca="1">IF(COUNTIF(空き状況確認テーブル!DO82:DR82,"×")&lt;&gt;0,"×",IF(COUNTIF(空き状況確認テーブル!DO82:DR82,"△")&lt;&gt;0,"△",IF(COUNTIF(空き状況確認テーブル!DO82:DR82,"△")&lt;&gt;0,"△","〇")))</f>
        <v>〇</v>
      </c>
      <c r="DP76" s="221"/>
      <c r="DQ76" s="221"/>
      <c r="DR76" s="221"/>
      <c r="DS76" s="221" t="str">
        <f ca="1">IF(COUNTIF(空き状況確認テーブル!DS82:DV82,"×")&lt;&gt;0,"×",IF(COUNTIF(空き状況確認テーブル!DS82:DV82,"△")&lt;&gt;0,"△",IF(COUNTIF(空き状況確認テーブル!DS82:DV82,"△")&lt;&gt;0,"△","〇")))</f>
        <v>〇</v>
      </c>
      <c r="DT76" s="221"/>
      <c r="DU76" s="221"/>
      <c r="DV76" s="221"/>
      <c r="DW76" s="221" t="str">
        <f ca="1">IF(COUNTIF(空き状況確認テーブル!DW82:DZ82,"×")&lt;&gt;0,"×",IF(COUNTIF(空き状況確認テーブル!DW82:DZ82,"△")&lt;&gt;0,"△",IF(COUNTIF(空き状況確認テーブル!DW82:DZ82,"△")&lt;&gt;0,"△","〇")))</f>
        <v>△</v>
      </c>
      <c r="DX76" s="221"/>
      <c r="DY76" s="221"/>
      <c r="DZ76" s="221"/>
      <c r="EA76" s="217" t="str">
        <f ca="1">IF(COUNTIF(空き状況確認テーブル!EA82:EC82,"×")&lt;&gt;0,"×",IF(COUNTIF(空き状況確認テーブル!EA82:EC82,"△")&lt;&gt;0,"△",IF(COUNTIF(空き状況確認テーブル!EA82:EC82,"△")&lt;&gt;0,"△","〇")))</f>
        <v>△</v>
      </c>
      <c r="EB76" s="218"/>
      <c r="EC76" s="220"/>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1" t="str">
        <f ca="1">IF(COUNTIF(空き状況確認テーブル!EM82:EP82,"×")&lt;&gt;0,"×",IF(COUNTIF(空き状況確認テーブル!EM82:EP82,"△")&lt;&gt;0,"△",IF(COUNTIF(空き状況確認テーブル!EM82:EP82,"△")&lt;&gt;0,"△","〇")))</f>
        <v>×</v>
      </c>
      <c r="EN76" s="221"/>
      <c r="EO76" s="221"/>
      <c r="EP76" s="221"/>
      <c r="EQ76" s="221" t="str">
        <f ca="1">IF(COUNTIF(空き状況確認テーブル!EQ82:ET82,"×")&lt;&gt;0,"×",IF(COUNTIF(空き状況確認テーブル!EQ82:ET82,"△")&lt;&gt;0,"△",IF(COUNTIF(空き状況確認テーブル!EQ82:ET82,"△")&lt;&gt;0,"△","〇")))</f>
        <v>×</v>
      </c>
      <c r="ER76" s="221"/>
      <c r="ES76" s="221"/>
      <c r="ET76" s="221"/>
      <c r="EU76" s="221" t="str">
        <f ca="1">IF(COUNTIF(空き状況確認テーブル!EU82:EX82,"×")&lt;&gt;0,"×",IF(COUNTIF(空き状況確認テーブル!EU82:EX82,"△")&lt;&gt;0,"△",IF(COUNTIF(空き状況確認テーブル!EU82:EX82,"△")&lt;&gt;0,"△","〇")))</f>
        <v>×</v>
      </c>
      <c r="EV76" s="221"/>
      <c r="EW76" s="221"/>
      <c r="EX76" s="221"/>
      <c r="EY76" s="217" t="str">
        <f ca="1">IF(COUNTIF(空き状況確認テーブル!EY82:FA82,"×")&lt;&gt;0,"×",IF(COUNTIF(空き状況確認テーブル!EY82:FA82,"△")&lt;&gt;0,"△",IF(COUNTIF(空き状況確認テーブル!EY82:FA82,"△")&lt;&gt;0,"△","〇")))</f>
        <v>×</v>
      </c>
      <c r="EZ76" s="218"/>
      <c r="FA76" s="220"/>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1" t="str">
        <f ca="1">IF(COUNTIF(空き状況確認テーブル!FK82:FN82,"×")&lt;&gt;0,"×",IF(COUNTIF(空き状況確認テーブル!FK82:FN82,"△")&lt;&gt;0,"△",IF(COUNTIF(空き状況確認テーブル!FK82:FN82,"△")&lt;&gt;0,"△","〇")))</f>
        <v>×</v>
      </c>
      <c r="FL76" s="221"/>
      <c r="FM76" s="221"/>
      <c r="FN76" s="221"/>
      <c r="FO76" s="221" t="str">
        <f ca="1">IF(COUNTIF(空き状況確認テーブル!FO82:FR82,"×")&lt;&gt;0,"×",IF(COUNTIF(空き状況確認テーブル!FO82:FR82,"△")&lt;&gt;0,"△",IF(COUNTIF(空き状況確認テーブル!FO82:FR82,"△")&lt;&gt;0,"△","〇")))</f>
        <v>×</v>
      </c>
      <c r="FP76" s="221"/>
      <c r="FQ76" s="221"/>
      <c r="FR76" s="221"/>
      <c r="FS76" s="221" t="str">
        <f ca="1">IF(COUNTIF(空き状況確認テーブル!FS82:FV82,"×")&lt;&gt;0,"×",IF(COUNTIF(空き状況確認テーブル!FS82:FV82,"△")&lt;&gt;0,"△",IF(COUNTIF(空き状況確認テーブル!FS82:FV82,"△")&lt;&gt;0,"△","〇")))</f>
        <v>×</v>
      </c>
      <c r="FT76" s="221"/>
      <c r="FU76" s="221"/>
      <c r="FV76" s="221"/>
      <c r="FW76" s="217" t="str">
        <f ca="1">IF(COUNTIF(空き状況確認テーブル!FW82:FY82,"×")&lt;&gt;0,"×",IF(COUNTIF(空き状況確認テーブル!FW82:FY82,"△")&lt;&gt;0,"△",IF(COUNTIF(空き状況確認テーブル!FW82:FY82,"△")&lt;&gt;0,"△","〇")))</f>
        <v>×</v>
      </c>
      <c r="FX76" s="218"/>
      <c r="FY76" s="220"/>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1" t="str">
        <f ca="1">IF(COUNTIF(空き状況確認テーブル!W83:Z83,"×")&lt;&gt;0,"×",IF(COUNTIF(空き状況確認テーブル!W83:Z83,"△")&lt;&gt;0,"△",IF(COUNTIF(空き状況確認テーブル!W83:Z83,"△")&lt;&gt;0,"△","〇")))</f>
        <v>〇</v>
      </c>
      <c r="X77" s="221"/>
      <c r="Y77" s="221"/>
      <c r="Z77" s="221"/>
      <c r="AA77" s="221" t="str">
        <f ca="1">IF(COUNTIF(空き状況確認テーブル!AA83:AD83,"×")&lt;&gt;0,"×",IF(COUNTIF(空き状況確認テーブル!AA83:AD83,"△")&lt;&gt;0,"△",IF(COUNTIF(空き状況確認テーブル!AA83:AD83,"△")&lt;&gt;0,"△","〇")))</f>
        <v>〇</v>
      </c>
      <c r="AB77" s="221"/>
      <c r="AC77" s="221"/>
      <c r="AD77" s="221"/>
      <c r="AE77" s="221" t="str">
        <f ca="1">IF(COUNTIF(空き状況確認テーブル!AE83:AH83,"×")&lt;&gt;0,"×",IF(COUNTIF(空き状況確認テーブル!AE83:AH83,"△")&lt;&gt;0,"△",IF(COUNTIF(空き状況確認テーブル!AE83:AH83,"△")&lt;&gt;0,"△","〇")))</f>
        <v>△</v>
      </c>
      <c r="AF77" s="221"/>
      <c r="AG77" s="221"/>
      <c r="AH77" s="221"/>
      <c r="AI77" s="217" t="str">
        <f ca="1">IF(COUNTIF(空き状況確認テーブル!AI83:AK83,"×")&lt;&gt;0,"×",IF(COUNTIF(空き状況確認テーブル!AI83:AK83,"△")&lt;&gt;0,"△",IF(COUNTIF(空き状況確認テーブル!AI83:AK83,"△")&lt;&gt;0,"△","〇")))</f>
        <v>△</v>
      </c>
      <c r="AJ77" s="218"/>
      <c r="AK77" s="220"/>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1" t="str">
        <f ca="1">IF(COUNTIF(空き状況確認テーブル!AU83:AX83,"×")&lt;&gt;0,"×",IF(COUNTIF(空き状況確認テーブル!AU83:AX83,"△")&lt;&gt;0,"△",IF(COUNTIF(空き状況確認テーブル!AU83:AX83,"△")&lt;&gt;0,"△","〇")))</f>
        <v>〇</v>
      </c>
      <c r="AV77" s="221"/>
      <c r="AW77" s="221"/>
      <c r="AX77" s="221"/>
      <c r="AY77" s="221" t="str">
        <f ca="1">IF(COUNTIF(空き状況確認テーブル!AY83:BB83,"×")&lt;&gt;0,"×",IF(COUNTIF(空き状況確認テーブル!AY83:BB83,"△")&lt;&gt;0,"△",IF(COUNTIF(空き状況確認テーブル!AY83:BB83,"△")&lt;&gt;0,"△","〇")))</f>
        <v>〇</v>
      </c>
      <c r="AZ77" s="221"/>
      <c r="BA77" s="221"/>
      <c r="BB77" s="221"/>
      <c r="BC77" s="221" t="str">
        <f ca="1">IF(COUNTIF(空き状況確認テーブル!BC83:BF83,"×")&lt;&gt;0,"×",IF(COUNTIF(空き状況確認テーブル!BC83:BF83,"△")&lt;&gt;0,"△",IF(COUNTIF(空き状況確認テーブル!BC83:BF83,"△")&lt;&gt;0,"△","〇")))</f>
        <v>△</v>
      </c>
      <c r="BD77" s="221"/>
      <c r="BE77" s="221"/>
      <c r="BF77" s="221"/>
      <c r="BG77" s="217" t="str">
        <f ca="1">IF(COUNTIF(空き状況確認テーブル!BG83:BI83,"×")&lt;&gt;0,"×",IF(COUNTIF(空き状況確認テーブル!BG83:BI83,"△")&lt;&gt;0,"△",IF(COUNTIF(空き状況確認テーブル!BG83:BI83,"△")&lt;&gt;0,"△","〇")))</f>
        <v>△</v>
      </c>
      <c r="BH77" s="218"/>
      <c r="BI77" s="220"/>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1" t="str">
        <f ca="1">IF(COUNTIF(空き状況確認テーブル!BS83:BV83,"×")&lt;&gt;0,"×",IF(COUNTIF(空き状況確認テーブル!BS83:BV83,"△")&lt;&gt;0,"△",IF(COUNTIF(空き状況確認テーブル!BS83:BV83,"△")&lt;&gt;0,"△","〇")))</f>
        <v>〇</v>
      </c>
      <c r="BT77" s="221"/>
      <c r="BU77" s="221"/>
      <c r="BV77" s="221"/>
      <c r="BW77" s="221" t="str">
        <f ca="1">IF(COUNTIF(空き状況確認テーブル!BW83:BZ83,"×")&lt;&gt;0,"×",IF(COUNTIF(空き状況確認テーブル!BW83:BZ83,"△")&lt;&gt;0,"△",IF(COUNTIF(空き状況確認テーブル!BW83:BZ83,"△")&lt;&gt;0,"△","〇")))</f>
        <v>〇</v>
      </c>
      <c r="BX77" s="221"/>
      <c r="BY77" s="221"/>
      <c r="BZ77" s="221"/>
      <c r="CA77" s="221" t="str">
        <f ca="1">IF(COUNTIF(空き状況確認テーブル!CA83:CD83,"×")&lt;&gt;0,"×",IF(COUNTIF(空き状況確認テーブル!CA83:CD83,"△")&lt;&gt;0,"△",IF(COUNTIF(空き状況確認テーブル!CA83:CD83,"△")&lt;&gt;0,"△","〇")))</f>
        <v>△</v>
      </c>
      <c r="CB77" s="221"/>
      <c r="CC77" s="221"/>
      <c r="CD77" s="221"/>
      <c r="CE77" s="217" t="str">
        <f ca="1">IF(COUNTIF(空き状況確認テーブル!CE83:CG83,"×")&lt;&gt;0,"×",IF(COUNTIF(空き状況確認テーブル!CE83:CG83,"△")&lt;&gt;0,"△",IF(COUNTIF(空き状況確認テーブル!CE83:CG83,"△")&lt;&gt;0,"△","〇")))</f>
        <v>△</v>
      </c>
      <c r="CF77" s="218"/>
      <c r="CG77" s="220"/>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1" t="str">
        <f ca="1">IF(COUNTIF(空き状況確認テーブル!CQ83:CT83,"×")&lt;&gt;0,"×",IF(COUNTIF(空き状況確認テーブル!CQ83:CT83,"△")&lt;&gt;0,"△",IF(COUNTIF(空き状況確認テーブル!CQ83:CT83,"△")&lt;&gt;0,"△","〇")))</f>
        <v>〇</v>
      </c>
      <c r="CR77" s="221"/>
      <c r="CS77" s="221"/>
      <c r="CT77" s="221"/>
      <c r="CU77" s="221" t="str">
        <f ca="1">IF(COUNTIF(空き状況確認テーブル!CU83:CX83,"×")&lt;&gt;0,"×",IF(COUNTIF(空き状況確認テーブル!CU83:CX83,"△")&lt;&gt;0,"△",IF(COUNTIF(空き状況確認テーブル!CU83:CX83,"△")&lt;&gt;0,"△","〇")))</f>
        <v>〇</v>
      </c>
      <c r="CV77" s="221"/>
      <c r="CW77" s="221"/>
      <c r="CX77" s="221"/>
      <c r="CY77" s="221" t="str">
        <f ca="1">IF(COUNTIF(空き状況確認テーブル!CY83:DB83,"×")&lt;&gt;0,"×",IF(COUNTIF(空き状況確認テーブル!CY83:DB83,"△")&lt;&gt;0,"△",IF(COUNTIF(空き状況確認テーブル!CY83:DB83,"△")&lt;&gt;0,"△","〇")))</f>
        <v>△</v>
      </c>
      <c r="CZ77" s="221"/>
      <c r="DA77" s="221"/>
      <c r="DB77" s="221"/>
      <c r="DC77" s="217" t="str">
        <f ca="1">IF(COUNTIF(空き状況確認テーブル!DC83:DE83,"×")&lt;&gt;0,"×",IF(COUNTIF(空き状況確認テーブル!DC83:DE83,"△")&lt;&gt;0,"△",IF(COUNTIF(空き状況確認テーブル!DC83:DE83,"△")&lt;&gt;0,"△","〇")))</f>
        <v>△</v>
      </c>
      <c r="DD77" s="218"/>
      <c r="DE77" s="220"/>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1" t="str">
        <f ca="1">IF(COUNTIF(空き状況確認テーブル!DO83:DR83,"×")&lt;&gt;0,"×",IF(COUNTIF(空き状況確認テーブル!DO83:DR83,"△")&lt;&gt;0,"△",IF(COUNTIF(空き状況確認テーブル!DO83:DR83,"△")&lt;&gt;0,"△","〇")))</f>
        <v>〇</v>
      </c>
      <c r="DP77" s="221"/>
      <c r="DQ77" s="221"/>
      <c r="DR77" s="221"/>
      <c r="DS77" s="221" t="str">
        <f ca="1">IF(COUNTIF(空き状況確認テーブル!DS83:DV83,"×")&lt;&gt;0,"×",IF(COUNTIF(空き状況確認テーブル!DS83:DV83,"△")&lt;&gt;0,"△",IF(COUNTIF(空き状況確認テーブル!DS83:DV83,"△")&lt;&gt;0,"△","〇")))</f>
        <v>〇</v>
      </c>
      <c r="DT77" s="221"/>
      <c r="DU77" s="221"/>
      <c r="DV77" s="221"/>
      <c r="DW77" s="221" t="str">
        <f ca="1">IF(COUNTIF(空き状況確認テーブル!DW83:DZ83,"×")&lt;&gt;0,"×",IF(COUNTIF(空き状況確認テーブル!DW83:DZ83,"△")&lt;&gt;0,"△",IF(COUNTIF(空き状況確認テーブル!DW83:DZ83,"△")&lt;&gt;0,"△","〇")))</f>
        <v>△</v>
      </c>
      <c r="DX77" s="221"/>
      <c r="DY77" s="221"/>
      <c r="DZ77" s="221"/>
      <c r="EA77" s="217" t="str">
        <f ca="1">IF(COUNTIF(空き状況確認テーブル!EA83:EC83,"×")&lt;&gt;0,"×",IF(COUNTIF(空き状況確認テーブル!EA83:EC83,"△")&lt;&gt;0,"△",IF(COUNTIF(空き状況確認テーブル!EA83:EC83,"△")&lt;&gt;0,"△","〇")))</f>
        <v>△</v>
      </c>
      <c r="EB77" s="218"/>
      <c r="EC77" s="220"/>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1" t="str">
        <f ca="1">IF(COUNTIF(空き状況確認テーブル!EM83:EP83,"×")&lt;&gt;0,"×",IF(COUNTIF(空き状況確認テーブル!EM83:EP83,"△")&lt;&gt;0,"△",IF(COUNTIF(空き状況確認テーブル!EM83:EP83,"△")&lt;&gt;0,"△","〇")))</f>
        <v>×</v>
      </c>
      <c r="EN77" s="221"/>
      <c r="EO77" s="221"/>
      <c r="EP77" s="221"/>
      <c r="EQ77" s="221" t="str">
        <f ca="1">IF(COUNTIF(空き状況確認テーブル!EQ83:ET83,"×")&lt;&gt;0,"×",IF(COUNTIF(空き状況確認テーブル!EQ83:ET83,"△")&lt;&gt;0,"△",IF(COUNTIF(空き状況確認テーブル!EQ83:ET83,"△")&lt;&gt;0,"△","〇")))</f>
        <v>×</v>
      </c>
      <c r="ER77" s="221"/>
      <c r="ES77" s="221"/>
      <c r="ET77" s="221"/>
      <c r="EU77" s="221" t="str">
        <f ca="1">IF(COUNTIF(空き状況確認テーブル!EU83:EX83,"×")&lt;&gt;0,"×",IF(COUNTIF(空き状況確認テーブル!EU83:EX83,"△")&lt;&gt;0,"△",IF(COUNTIF(空き状況確認テーブル!EU83:EX83,"△")&lt;&gt;0,"△","〇")))</f>
        <v>×</v>
      </c>
      <c r="EV77" s="221"/>
      <c r="EW77" s="221"/>
      <c r="EX77" s="221"/>
      <c r="EY77" s="217" t="str">
        <f ca="1">IF(COUNTIF(空き状況確認テーブル!EY83:FA83,"×")&lt;&gt;0,"×",IF(COUNTIF(空き状況確認テーブル!EY83:FA83,"△")&lt;&gt;0,"△",IF(COUNTIF(空き状況確認テーブル!EY83:FA83,"△")&lt;&gt;0,"△","〇")))</f>
        <v>×</v>
      </c>
      <c r="EZ77" s="218"/>
      <c r="FA77" s="220"/>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1" t="str">
        <f ca="1">IF(COUNTIF(空き状況確認テーブル!FK83:FN83,"×")&lt;&gt;0,"×",IF(COUNTIF(空き状況確認テーブル!FK83:FN83,"△")&lt;&gt;0,"△",IF(COUNTIF(空き状況確認テーブル!FK83:FN83,"△")&lt;&gt;0,"△","〇")))</f>
        <v>×</v>
      </c>
      <c r="FL77" s="221"/>
      <c r="FM77" s="221"/>
      <c r="FN77" s="221"/>
      <c r="FO77" s="221" t="str">
        <f ca="1">IF(COUNTIF(空き状況確認テーブル!FO83:FR83,"×")&lt;&gt;0,"×",IF(COUNTIF(空き状況確認テーブル!FO83:FR83,"△")&lt;&gt;0,"△",IF(COUNTIF(空き状況確認テーブル!FO83:FR83,"△")&lt;&gt;0,"△","〇")))</f>
        <v>×</v>
      </c>
      <c r="FP77" s="221"/>
      <c r="FQ77" s="221"/>
      <c r="FR77" s="221"/>
      <c r="FS77" s="221" t="str">
        <f ca="1">IF(COUNTIF(空き状況確認テーブル!FS83:FV83,"×")&lt;&gt;0,"×",IF(COUNTIF(空き状況確認テーブル!FS83:FV83,"△")&lt;&gt;0,"△",IF(COUNTIF(空き状況確認テーブル!FS83:FV83,"△")&lt;&gt;0,"△","〇")))</f>
        <v>×</v>
      </c>
      <c r="FT77" s="221"/>
      <c r="FU77" s="221"/>
      <c r="FV77" s="221"/>
      <c r="FW77" s="217" t="str">
        <f ca="1">IF(COUNTIF(空き状況確認テーブル!FW83:FY83,"×")&lt;&gt;0,"×",IF(COUNTIF(空き状況確認テーブル!FW83:FY83,"△")&lt;&gt;0,"△",IF(COUNTIF(空き状況確認テーブル!FW83:FY83,"△")&lt;&gt;0,"△","〇")))</f>
        <v>×</v>
      </c>
      <c r="FX77" s="218"/>
      <c r="FY77" s="220"/>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1" t="str">
        <f ca="1">IF(COUNTIF(空き状況確認テーブル!W84:Z84,"×")&lt;&gt;0,"×",IF(COUNTIF(空き状況確認テーブル!W84:Z84,"△")&lt;&gt;0,"△",IF(COUNTIF(空き状況確認テーブル!W84:Z84,"△")&lt;&gt;0,"△","〇")))</f>
        <v>〇</v>
      </c>
      <c r="X78" s="221"/>
      <c r="Y78" s="221"/>
      <c r="Z78" s="221"/>
      <c r="AA78" s="221" t="str">
        <f ca="1">IF(COUNTIF(空き状況確認テーブル!AA84:AD84,"×")&lt;&gt;0,"×",IF(COUNTIF(空き状況確認テーブル!AA84:AD84,"△")&lt;&gt;0,"△",IF(COUNTIF(空き状況確認テーブル!AA84:AD84,"△")&lt;&gt;0,"△","〇")))</f>
        <v>〇</v>
      </c>
      <c r="AB78" s="221"/>
      <c r="AC78" s="221"/>
      <c r="AD78" s="221"/>
      <c r="AE78" s="221" t="str">
        <f ca="1">IF(COUNTIF(空き状況確認テーブル!AE84:AH84,"×")&lt;&gt;0,"×",IF(COUNTIF(空き状況確認テーブル!AE84:AH84,"△")&lt;&gt;0,"△",IF(COUNTIF(空き状況確認テーブル!AE84:AH84,"△")&lt;&gt;0,"△","〇")))</f>
        <v>△</v>
      </c>
      <c r="AF78" s="221"/>
      <c r="AG78" s="221"/>
      <c r="AH78" s="221"/>
      <c r="AI78" s="217" t="str">
        <f ca="1">IF(COUNTIF(空き状況確認テーブル!AI84:AK84,"×")&lt;&gt;0,"×",IF(COUNTIF(空き状況確認テーブル!AI84:AK84,"△")&lt;&gt;0,"△",IF(COUNTIF(空き状況確認テーブル!AI84:AK84,"△")&lt;&gt;0,"△","〇")))</f>
        <v>△</v>
      </c>
      <c r="AJ78" s="218"/>
      <c r="AK78" s="220"/>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1" t="str">
        <f ca="1">IF(COUNTIF(空き状況確認テーブル!AU84:AX84,"×")&lt;&gt;0,"×",IF(COUNTIF(空き状況確認テーブル!AU84:AX84,"△")&lt;&gt;0,"△",IF(COUNTIF(空き状況確認テーブル!AU84:AX84,"△")&lt;&gt;0,"△","〇")))</f>
        <v>〇</v>
      </c>
      <c r="AV78" s="221"/>
      <c r="AW78" s="221"/>
      <c r="AX78" s="221"/>
      <c r="AY78" s="221" t="str">
        <f ca="1">IF(COUNTIF(空き状況確認テーブル!AY84:BB84,"×")&lt;&gt;0,"×",IF(COUNTIF(空き状況確認テーブル!AY84:BB84,"△")&lt;&gt;0,"△",IF(COUNTIF(空き状況確認テーブル!AY84:BB84,"△")&lt;&gt;0,"△","〇")))</f>
        <v>〇</v>
      </c>
      <c r="AZ78" s="221"/>
      <c r="BA78" s="221"/>
      <c r="BB78" s="221"/>
      <c r="BC78" s="221" t="str">
        <f ca="1">IF(COUNTIF(空き状況確認テーブル!BC84:BF84,"×")&lt;&gt;0,"×",IF(COUNTIF(空き状況確認テーブル!BC84:BF84,"△")&lt;&gt;0,"△",IF(COUNTIF(空き状況確認テーブル!BC84:BF84,"△")&lt;&gt;0,"△","〇")))</f>
        <v>△</v>
      </c>
      <c r="BD78" s="221"/>
      <c r="BE78" s="221"/>
      <c r="BF78" s="221"/>
      <c r="BG78" s="217" t="str">
        <f ca="1">IF(COUNTIF(空き状況確認テーブル!BG84:BI84,"×")&lt;&gt;0,"×",IF(COUNTIF(空き状況確認テーブル!BG84:BI84,"△")&lt;&gt;0,"△",IF(COUNTIF(空き状況確認テーブル!BG84:BI84,"△")&lt;&gt;0,"△","〇")))</f>
        <v>△</v>
      </c>
      <c r="BH78" s="218"/>
      <c r="BI78" s="220"/>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1" t="str">
        <f ca="1">IF(COUNTIF(空き状況確認テーブル!BS84:BV84,"×")&lt;&gt;0,"×",IF(COUNTIF(空き状況確認テーブル!BS84:BV84,"△")&lt;&gt;0,"△",IF(COUNTIF(空き状況確認テーブル!BS84:BV84,"△")&lt;&gt;0,"△","〇")))</f>
        <v>〇</v>
      </c>
      <c r="BT78" s="221"/>
      <c r="BU78" s="221"/>
      <c r="BV78" s="221"/>
      <c r="BW78" s="221" t="str">
        <f ca="1">IF(COUNTIF(空き状況確認テーブル!BW84:BZ84,"×")&lt;&gt;0,"×",IF(COUNTIF(空き状況確認テーブル!BW84:BZ84,"△")&lt;&gt;0,"△",IF(COUNTIF(空き状況確認テーブル!BW84:BZ84,"△")&lt;&gt;0,"△","〇")))</f>
        <v>〇</v>
      </c>
      <c r="BX78" s="221"/>
      <c r="BY78" s="221"/>
      <c r="BZ78" s="221"/>
      <c r="CA78" s="221" t="str">
        <f ca="1">IF(COUNTIF(空き状況確認テーブル!CA84:CD84,"×")&lt;&gt;0,"×",IF(COUNTIF(空き状況確認テーブル!CA84:CD84,"△")&lt;&gt;0,"△",IF(COUNTIF(空き状況確認テーブル!CA84:CD84,"△")&lt;&gt;0,"△","〇")))</f>
        <v>△</v>
      </c>
      <c r="CB78" s="221"/>
      <c r="CC78" s="221"/>
      <c r="CD78" s="221"/>
      <c r="CE78" s="217" t="str">
        <f ca="1">IF(COUNTIF(空き状況確認テーブル!CE84:CG84,"×")&lt;&gt;0,"×",IF(COUNTIF(空き状況確認テーブル!CE84:CG84,"△")&lt;&gt;0,"△",IF(COUNTIF(空き状況確認テーブル!CE84:CG84,"△")&lt;&gt;0,"△","〇")))</f>
        <v>△</v>
      </c>
      <c r="CF78" s="218"/>
      <c r="CG78" s="220"/>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1" t="str">
        <f ca="1">IF(COUNTIF(空き状況確認テーブル!CQ84:CT84,"×")&lt;&gt;0,"×",IF(COUNTIF(空き状況確認テーブル!CQ84:CT84,"△")&lt;&gt;0,"△",IF(COUNTIF(空き状況確認テーブル!CQ84:CT84,"△")&lt;&gt;0,"△","〇")))</f>
        <v>×</v>
      </c>
      <c r="CR78" s="221"/>
      <c r="CS78" s="221"/>
      <c r="CT78" s="221"/>
      <c r="CU78" s="221" t="str">
        <f ca="1">IF(COUNTIF(空き状況確認テーブル!CU84:CX84,"×")&lt;&gt;0,"×",IF(COUNTIF(空き状況確認テーブル!CU84:CX84,"△")&lt;&gt;0,"△",IF(COUNTIF(空き状況確認テーブル!CU84:CX84,"△")&lt;&gt;0,"△","〇")))</f>
        <v>×</v>
      </c>
      <c r="CV78" s="221"/>
      <c r="CW78" s="221"/>
      <c r="CX78" s="221"/>
      <c r="CY78" s="221" t="str">
        <f ca="1">IF(COUNTIF(空き状況確認テーブル!CY84:DB84,"×")&lt;&gt;0,"×",IF(COUNTIF(空き状況確認テーブル!CY84:DB84,"△")&lt;&gt;0,"△",IF(COUNTIF(空き状況確認テーブル!CY84:DB84,"△")&lt;&gt;0,"△","〇")))</f>
        <v>△</v>
      </c>
      <c r="CZ78" s="221"/>
      <c r="DA78" s="221"/>
      <c r="DB78" s="221"/>
      <c r="DC78" s="217" t="str">
        <f ca="1">IF(COUNTIF(空き状況確認テーブル!DC84:DE84,"×")&lt;&gt;0,"×",IF(COUNTIF(空き状況確認テーブル!DC84:DE84,"△")&lt;&gt;0,"△",IF(COUNTIF(空き状況確認テーブル!DC84:DE84,"△")&lt;&gt;0,"△","〇")))</f>
        <v>△</v>
      </c>
      <c r="DD78" s="218"/>
      <c r="DE78" s="220"/>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1" t="str">
        <f ca="1">IF(COUNTIF(空き状況確認テーブル!DO84:DR84,"×")&lt;&gt;0,"×",IF(COUNTIF(空き状況確認テーブル!DO84:DR84,"△")&lt;&gt;0,"△",IF(COUNTIF(空き状況確認テーブル!DO84:DR84,"△")&lt;&gt;0,"△","〇")))</f>
        <v>〇</v>
      </c>
      <c r="DP78" s="221"/>
      <c r="DQ78" s="221"/>
      <c r="DR78" s="221"/>
      <c r="DS78" s="221" t="str">
        <f ca="1">IF(COUNTIF(空き状況確認テーブル!DS84:DV84,"×")&lt;&gt;0,"×",IF(COUNTIF(空き状況確認テーブル!DS84:DV84,"△")&lt;&gt;0,"△",IF(COUNTIF(空き状況確認テーブル!DS84:DV84,"△")&lt;&gt;0,"△","〇")))</f>
        <v>〇</v>
      </c>
      <c r="DT78" s="221"/>
      <c r="DU78" s="221"/>
      <c r="DV78" s="221"/>
      <c r="DW78" s="221" t="str">
        <f ca="1">IF(COUNTIF(空き状況確認テーブル!DW84:DZ84,"×")&lt;&gt;0,"×",IF(COUNTIF(空き状況確認テーブル!DW84:DZ84,"△")&lt;&gt;0,"△",IF(COUNTIF(空き状況確認テーブル!DW84:DZ84,"△")&lt;&gt;0,"△","〇")))</f>
        <v>△</v>
      </c>
      <c r="DX78" s="221"/>
      <c r="DY78" s="221"/>
      <c r="DZ78" s="221"/>
      <c r="EA78" s="217" t="str">
        <f ca="1">IF(COUNTIF(空き状況確認テーブル!EA84:EC84,"×")&lt;&gt;0,"×",IF(COUNTIF(空き状況確認テーブル!EA84:EC84,"△")&lt;&gt;0,"△",IF(COUNTIF(空き状況確認テーブル!EA84:EC84,"△")&lt;&gt;0,"△","〇")))</f>
        <v>△</v>
      </c>
      <c r="EB78" s="218"/>
      <c r="EC78" s="220"/>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1" t="str">
        <f ca="1">IF(COUNTIF(空き状況確認テーブル!EM84:EP84,"×")&lt;&gt;0,"×",IF(COUNTIF(空き状況確認テーブル!EM84:EP84,"△")&lt;&gt;0,"△",IF(COUNTIF(空き状況確認テーブル!EM84:EP84,"△")&lt;&gt;0,"△","〇")))</f>
        <v>×</v>
      </c>
      <c r="EN78" s="221"/>
      <c r="EO78" s="221"/>
      <c r="EP78" s="221"/>
      <c r="EQ78" s="221" t="str">
        <f ca="1">IF(COUNTIF(空き状況確認テーブル!EQ84:ET84,"×")&lt;&gt;0,"×",IF(COUNTIF(空き状況確認テーブル!EQ84:ET84,"△")&lt;&gt;0,"△",IF(COUNTIF(空き状況確認テーブル!EQ84:ET84,"△")&lt;&gt;0,"△","〇")))</f>
        <v>×</v>
      </c>
      <c r="ER78" s="221"/>
      <c r="ES78" s="221"/>
      <c r="ET78" s="221"/>
      <c r="EU78" s="221" t="str">
        <f ca="1">IF(COUNTIF(空き状況確認テーブル!EU84:EX84,"×")&lt;&gt;0,"×",IF(COUNTIF(空き状況確認テーブル!EU84:EX84,"△")&lt;&gt;0,"△",IF(COUNTIF(空き状況確認テーブル!EU84:EX84,"△")&lt;&gt;0,"△","〇")))</f>
        <v>×</v>
      </c>
      <c r="EV78" s="221"/>
      <c r="EW78" s="221"/>
      <c r="EX78" s="221"/>
      <c r="EY78" s="217" t="str">
        <f ca="1">IF(COUNTIF(空き状況確認テーブル!EY84:FA84,"×")&lt;&gt;0,"×",IF(COUNTIF(空き状況確認テーブル!EY84:FA84,"△")&lt;&gt;0,"△",IF(COUNTIF(空き状況確認テーブル!EY84:FA84,"△")&lt;&gt;0,"△","〇")))</f>
        <v>×</v>
      </c>
      <c r="EZ78" s="218"/>
      <c r="FA78" s="220"/>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1" t="str">
        <f ca="1">IF(COUNTIF(空き状況確認テーブル!FK84:FN84,"×")&lt;&gt;0,"×",IF(COUNTIF(空き状況確認テーブル!FK84:FN84,"△")&lt;&gt;0,"△",IF(COUNTIF(空き状況確認テーブル!FK84:FN84,"△")&lt;&gt;0,"△","〇")))</f>
        <v>×</v>
      </c>
      <c r="FL78" s="221"/>
      <c r="FM78" s="221"/>
      <c r="FN78" s="221"/>
      <c r="FO78" s="221" t="str">
        <f ca="1">IF(COUNTIF(空き状況確認テーブル!FO84:FR84,"×")&lt;&gt;0,"×",IF(COUNTIF(空き状況確認テーブル!FO84:FR84,"△")&lt;&gt;0,"△",IF(COUNTIF(空き状況確認テーブル!FO84:FR84,"△")&lt;&gt;0,"△","〇")))</f>
        <v>×</v>
      </c>
      <c r="FP78" s="221"/>
      <c r="FQ78" s="221"/>
      <c r="FR78" s="221"/>
      <c r="FS78" s="221" t="str">
        <f ca="1">IF(COUNTIF(空き状況確認テーブル!FS84:FV84,"×")&lt;&gt;0,"×",IF(COUNTIF(空き状況確認テーブル!FS84:FV84,"△")&lt;&gt;0,"△",IF(COUNTIF(空き状況確認テーブル!FS84:FV84,"△")&lt;&gt;0,"△","〇")))</f>
        <v>×</v>
      </c>
      <c r="FT78" s="221"/>
      <c r="FU78" s="221"/>
      <c r="FV78" s="221"/>
      <c r="FW78" s="217" t="str">
        <f ca="1">IF(COUNTIF(空き状況確認テーブル!FW84:FY84,"×")&lt;&gt;0,"×",IF(COUNTIF(空き状況確認テーブル!FW84:FY84,"△")&lt;&gt;0,"△",IF(COUNTIF(空き状況確認テーブル!FW84:FY84,"△")&lt;&gt;0,"△","〇")))</f>
        <v>×</v>
      </c>
      <c r="FX78" s="218"/>
      <c r="FY78" s="220"/>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1" t="str">
        <f ca="1">IF(COUNTIF(空き状況確認テーブル!W85:Z85,"×")&lt;&gt;0,"×",IF(COUNTIF(空き状況確認テーブル!W85:Z85,"△")&lt;&gt;0,"△",IF(COUNTIF(空き状況確認テーブル!W85:Z85,"△")&lt;&gt;0,"△","〇")))</f>
        <v>〇</v>
      </c>
      <c r="X79" s="221"/>
      <c r="Y79" s="221"/>
      <c r="Z79" s="221"/>
      <c r="AA79" s="221" t="str">
        <f ca="1">IF(COUNTIF(空き状況確認テーブル!AA85:AD85,"×")&lt;&gt;0,"×",IF(COUNTIF(空き状況確認テーブル!AA85:AD85,"△")&lt;&gt;0,"△",IF(COUNTIF(空き状況確認テーブル!AA85:AD85,"△")&lt;&gt;0,"△","〇")))</f>
        <v>〇</v>
      </c>
      <c r="AB79" s="221"/>
      <c r="AC79" s="221"/>
      <c r="AD79" s="221"/>
      <c r="AE79" s="221" t="str">
        <f ca="1">IF(COUNTIF(空き状況確認テーブル!AE85:AH85,"×")&lt;&gt;0,"×",IF(COUNTIF(空き状況確認テーブル!AE85:AH85,"△")&lt;&gt;0,"△",IF(COUNTIF(空き状況確認テーブル!AE85:AH85,"△")&lt;&gt;0,"△","〇")))</f>
        <v>△</v>
      </c>
      <c r="AF79" s="221"/>
      <c r="AG79" s="221"/>
      <c r="AH79" s="221"/>
      <c r="AI79" s="217" t="str">
        <f ca="1">IF(COUNTIF(空き状況確認テーブル!AI85:AK85,"×")&lt;&gt;0,"×",IF(COUNTIF(空き状況確認テーブル!AI85:AK85,"△")&lt;&gt;0,"△",IF(COUNTIF(空き状況確認テーブル!AI85:AK85,"△")&lt;&gt;0,"△","〇")))</f>
        <v>△</v>
      </c>
      <c r="AJ79" s="218"/>
      <c r="AK79" s="220"/>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1" t="str">
        <f ca="1">IF(COUNTIF(空き状況確認テーブル!AU85:AX85,"×")&lt;&gt;0,"×",IF(COUNTIF(空き状況確認テーブル!AU85:AX85,"△")&lt;&gt;0,"△",IF(COUNTIF(空き状況確認テーブル!AU85:AX85,"△")&lt;&gt;0,"△","〇")))</f>
        <v>〇</v>
      </c>
      <c r="AV79" s="221"/>
      <c r="AW79" s="221"/>
      <c r="AX79" s="221"/>
      <c r="AY79" s="221" t="str">
        <f ca="1">IF(COUNTIF(空き状況確認テーブル!AY85:BB85,"×")&lt;&gt;0,"×",IF(COUNTIF(空き状況確認テーブル!AY85:BB85,"△")&lt;&gt;0,"△",IF(COUNTIF(空き状況確認テーブル!AY85:BB85,"△")&lt;&gt;0,"△","〇")))</f>
        <v>〇</v>
      </c>
      <c r="AZ79" s="221"/>
      <c r="BA79" s="221"/>
      <c r="BB79" s="221"/>
      <c r="BC79" s="221" t="str">
        <f ca="1">IF(COUNTIF(空き状況確認テーブル!BC85:BF85,"×")&lt;&gt;0,"×",IF(COUNTIF(空き状況確認テーブル!BC85:BF85,"△")&lt;&gt;0,"△",IF(COUNTIF(空き状況確認テーブル!BC85:BF85,"△")&lt;&gt;0,"△","〇")))</f>
        <v>△</v>
      </c>
      <c r="BD79" s="221"/>
      <c r="BE79" s="221"/>
      <c r="BF79" s="221"/>
      <c r="BG79" s="217" t="str">
        <f ca="1">IF(COUNTIF(空き状況確認テーブル!BG85:BI85,"×")&lt;&gt;0,"×",IF(COUNTIF(空き状況確認テーブル!BG85:BI85,"△")&lt;&gt;0,"△",IF(COUNTIF(空き状況確認テーブル!BG85:BI85,"△")&lt;&gt;0,"△","〇")))</f>
        <v>△</v>
      </c>
      <c r="BH79" s="218"/>
      <c r="BI79" s="220"/>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1" t="str">
        <f ca="1">IF(COUNTIF(空き状況確認テーブル!BS85:BV85,"×")&lt;&gt;0,"×",IF(COUNTIF(空き状況確認テーブル!BS85:BV85,"△")&lt;&gt;0,"△",IF(COUNTIF(空き状況確認テーブル!BS85:BV85,"△")&lt;&gt;0,"△","〇")))</f>
        <v>〇</v>
      </c>
      <c r="BT79" s="221"/>
      <c r="BU79" s="221"/>
      <c r="BV79" s="221"/>
      <c r="BW79" s="221" t="str">
        <f ca="1">IF(COUNTIF(空き状況確認テーブル!BW85:BZ85,"×")&lt;&gt;0,"×",IF(COUNTIF(空き状況確認テーブル!BW85:BZ85,"△")&lt;&gt;0,"△",IF(COUNTIF(空き状況確認テーブル!BW85:BZ85,"△")&lt;&gt;0,"△","〇")))</f>
        <v>〇</v>
      </c>
      <c r="BX79" s="221"/>
      <c r="BY79" s="221"/>
      <c r="BZ79" s="221"/>
      <c r="CA79" s="221" t="str">
        <f ca="1">IF(COUNTIF(空き状況確認テーブル!CA85:CD85,"×")&lt;&gt;0,"×",IF(COUNTIF(空き状況確認テーブル!CA85:CD85,"△")&lt;&gt;0,"△",IF(COUNTIF(空き状況確認テーブル!CA85:CD85,"△")&lt;&gt;0,"△","〇")))</f>
        <v>△</v>
      </c>
      <c r="CB79" s="221"/>
      <c r="CC79" s="221"/>
      <c r="CD79" s="221"/>
      <c r="CE79" s="217" t="str">
        <f ca="1">IF(COUNTIF(空き状況確認テーブル!CE85:CG85,"×")&lt;&gt;0,"×",IF(COUNTIF(空き状況確認テーブル!CE85:CG85,"△")&lt;&gt;0,"△",IF(COUNTIF(空き状況確認テーブル!CE85:CG85,"△")&lt;&gt;0,"△","〇")))</f>
        <v>△</v>
      </c>
      <c r="CF79" s="218"/>
      <c r="CG79" s="220"/>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1" t="str">
        <f ca="1">IF(COUNTIF(空き状況確認テーブル!CQ85:CT85,"×")&lt;&gt;0,"×",IF(COUNTIF(空き状況確認テーブル!CQ85:CT85,"△")&lt;&gt;0,"△",IF(COUNTIF(空き状況確認テーブル!CQ85:CT85,"△")&lt;&gt;0,"△","〇")))</f>
        <v>〇</v>
      </c>
      <c r="CR79" s="221"/>
      <c r="CS79" s="221"/>
      <c r="CT79" s="221"/>
      <c r="CU79" s="221" t="str">
        <f ca="1">IF(COUNTIF(空き状況確認テーブル!CU85:CX85,"×")&lt;&gt;0,"×",IF(COUNTIF(空き状況確認テーブル!CU85:CX85,"△")&lt;&gt;0,"△",IF(COUNTIF(空き状況確認テーブル!CU85:CX85,"△")&lt;&gt;0,"△","〇")))</f>
        <v>〇</v>
      </c>
      <c r="CV79" s="221"/>
      <c r="CW79" s="221"/>
      <c r="CX79" s="221"/>
      <c r="CY79" s="221" t="str">
        <f ca="1">IF(COUNTIF(空き状況確認テーブル!CY85:DB85,"×")&lt;&gt;0,"×",IF(COUNTIF(空き状況確認テーブル!CY85:DB85,"△")&lt;&gt;0,"△",IF(COUNTIF(空き状況確認テーブル!CY85:DB85,"△")&lt;&gt;0,"△","〇")))</f>
        <v>△</v>
      </c>
      <c r="CZ79" s="221"/>
      <c r="DA79" s="221"/>
      <c r="DB79" s="221"/>
      <c r="DC79" s="217" t="str">
        <f ca="1">IF(COUNTIF(空き状況確認テーブル!DC85:DE85,"×")&lt;&gt;0,"×",IF(COUNTIF(空き状況確認テーブル!DC85:DE85,"△")&lt;&gt;0,"△",IF(COUNTIF(空き状況確認テーブル!DC85:DE85,"△")&lt;&gt;0,"△","〇")))</f>
        <v>△</v>
      </c>
      <c r="DD79" s="218"/>
      <c r="DE79" s="220"/>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1" t="str">
        <f ca="1">IF(COUNTIF(空き状況確認テーブル!DO85:DR85,"×")&lt;&gt;0,"×",IF(COUNTIF(空き状況確認テーブル!DO85:DR85,"△")&lt;&gt;0,"△",IF(COUNTIF(空き状況確認テーブル!DO85:DR85,"△")&lt;&gt;0,"△","〇")))</f>
        <v>〇</v>
      </c>
      <c r="DP79" s="221"/>
      <c r="DQ79" s="221"/>
      <c r="DR79" s="221"/>
      <c r="DS79" s="221" t="str">
        <f ca="1">IF(COUNTIF(空き状況確認テーブル!DS85:DV85,"×")&lt;&gt;0,"×",IF(COUNTIF(空き状況確認テーブル!DS85:DV85,"△")&lt;&gt;0,"△",IF(COUNTIF(空き状況確認テーブル!DS85:DV85,"△")&lt;&gt;0,"△","〇")))</f>
        <v>〇</v>
      </c>
      <c r="DT79" s="221"/>
      <c r="DU79" s="221"/>
      <c r="DV79" s="221"/>
      <c r="DW79" s="221" t="str">
        <f ca="1">IF(COUNTIF(空き状況確認テーブル!DW85:DZ85,"×")&lt;&gt;0,"×",IF(COUNTIF(空き状況確認テーブル!DW85:DZ85,"△")&lt;&gt;0,"△",IF(COUNTIF(空き状況確認テーブル!DW85:DZ85,"△")&lt;&gt;0,"△","〇")))</f>
        <v>△</v>
      </c>
      <c r="DX79" s="221"/>
      <c r="DY79" s="221"/>
      <c r="DZ79" s="221"/>
      <c r="EA79" s="217" t="str">
        <f ca="1">IF(COUNTIF(空き状況確認テーブル!EA85:EC85,"×")&lt;&gt;0,"×",IF(COUNTIF(空き状況確認テーブル!EA85:EC85,"△")&lt;&gt;0,"△",IF(COUNTIF(空き状況確認テーブル!EA85:EC85,"△")&lt;&gt;0,"△","〇")))</f>
        <v>△</v>
      </c>
      <c r="EB79" s="218"/>
      <c r="EC79" s="220"/>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1" t="str">
        <f ca="1">IF(COUNTIF(空き状況確認テーブル!EM85:EP85,"×")&lt;&gt;0,"×",IF(COUNTIF(空き状況確認テーブル!EM85:EP85,"△")&lt;&gt;0,"△",IF(COUNTIF(空き状況確認テーブル!EM85:EP85,"△")&lt;&gt;0,"△","〇")))</f>
        <v>×</v>
      </c>
      <c r="EN79" s="221"/>
      <c r="EO79" s="221"/>
      <c r="EP79" s="221"/>
      <c r="EQ79" s="221" t="str">
        <f ca="1">IF(COUNTIF(空き状況確認テーブル!EQ85:ET85,"×")&lt;&gt;0,"×",IF(COUNTIF(空き状況確認テーブル!EQ85:ET85,"△")&lt;&gt;0,"△",IF(COUNTIF(空き状況確認テーブル!EQ85:ET85,"△")&lt;&gt;0,"△","〇")))</f>
        <v>×</v>
      </c>
      <c r="ER79" s="221"/>
      <c r="ES79" s="221"/>
      <c r="ET79" s="221"/>
      <c r="EU79" s="221" t="str">
        <f ca="1">IF(COUNTIF(空き状況確認テーブル!EU85:EX85,"×")&lt;&gt;0,"×",IF(COUNTIF(空き状況確認テーブル!EU85:EX85,"△")&lt;&gt;0,"△",IF(COUNTIF(空き状況確認テーブル!EU85:EX85,"△")&lt;&gt;0,"△","〇")))</f>
        <v>×</v>
      </c>
      <c r="EV79" s="221"/>
      <c r="EW79" s="221"/>
      <c r="EX79" s="221"/>
      <c r="EY79" s="217" t="str">
        <f ca="1">IF(COUNTIF(空き状況確認テーブル!EY85:FA85,"×")&lt;&gt;0,"×",IF(COUNTIF(空き状況確認テーブル!EY85:FA85,"△")&lt;&gt;0,"△",IF(COUNTIF(空き状況確認テーブル!EY85:FA85,"△")&lt;&gt;0,"△","〇")))</f>
        <v>×</v>
      </c>
      <c r="EZ79" s="218"/>
      <c r="FA79" s="220"/>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1" t="str">
        <f ca="1">IF(COUNTIF(空き状況確認テーブル!FK85:FN85,"×")&lt;&gt;0,"×",IF(COUNTIF(空き状況確認テーブル!FK85:FN85,"△")&lt;&gt;0,"△",IF(COUNTIF(空き状況確認テーブル!FK85:FN85,"△")&lt;&gt;0,"△","〇")))</f>
        <v>×</v>
      </c>
      <c r="FL79" s="221"/>
      <c r="FM79" s="221"/>
      <c r="FN79" s="221"/>
      <c r="FO79" s="221" t="str">
        <f ca="1">IF(COUNTIF(空き状況確認テーブル!FO85:FR85,"×")&lt;&gt;0,"×",IF(COUNTIF(空き状況確認テーブル!FO85:FR85,"△")&lt;&gt;0,"△",IF(COUNTIF(空き状況確認テーブル!FO85:FR85,"△")&lt;&gt;0,"△","〇")))</f>
        <v>×</v>
      </c>
      <c r="FP79" s="221"/>
      <c r="FQ79" s="221"/>
      <c r="FR79" s="221"/>
      <c r="FS79" s="221" t="str">
        <f ca="1">IF(COUNTIF(空き状況確認テーブル!FS85:FV85,"×")&lt;&gt;0,"×",IF(COUNTIF(空き状況確認テーブル!FS85:FV85,"△")&lt;&gt;0,"△",IF(COUNTIF(空き状況確認テーブル!FS85:FV85,"△")&lt;&gt;0,"△","〇")))</f>
        <v>×</v>
      </c>
      <c r="FT79" s="221"/>
      <c r="FU79" s="221"/>
      <c r="FV79" s="221"/>
      <c r="FW79" s="217" t="str">
        <f ca="1">IF(COUNTIF(空き状況確認テーブル!FW85:FY85,"×")&lt;&gt;0,"×",IF(COUNTIF(空き状況確認テーブル!FW85:FY85,"△")&lt;&gt;0,"△",IF(COUNTIF(空き状況確認テーブル!FW85:FY85,"△")&lt;&gt;0,"△","〇")))</f>
        <v>×</v>
      </c>
      <c r="FX79" s="218"/>
      <c r="FY79" s="220"/>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1" t="str">
        <f ca="1">IF(COUNTIF(空き状況確認テーブル!W86:Z86,"×")&lt;&gt;0,"×",IF(COUNTIF(空き状況確認テーブル!W86:Z86,"△")&lt;&gt;0,"△",IF(COUNTIF(空き状況確認テーブル!W86:Z86,"△")&lt;&gt;0,"△","〇")))</f>
        <v>〇</v>
      </c>
      <c r="X80" s="221"/>
      <c r="Y80" s="221"/>
      <c r="Z80" s="221"/>
      <c r="AA80" s="221" t="str">
        <f ca="1">IF(COUNTIF(空き状況確認テーブル!AA86:AD86,"×")&lt;&gt;0,"×",IF(COUNTIF(空き状況確認テーブル!AA86:AD86,"△")&lt;&gt;0,"△",IF(COUNTIF(空き状況確認テーブル!AA86:AD86,"△")&lt;&gt;0,"△","〇")))</f>
        <v>〇</v>
      </c>
      <c r="AB80" s="221"/>
      <c r="AC80" s="221"/>
      <c r="AD80" s="221"/>
      <c r="AE80" s="221" t="str">
        <f ca="1">IF(COUNTIF(空き状況確認テーブル!AE86:AH86,"×")&lt;&gt;0,"×",IF(COUNTIF(空き状況確認テーブル!AE86:AH86,"△")&lt;&gt;0,"△",IF(COUNTIF(空き状況確認テーブル!AE86:AH86,"△")&lt;&gt;0,"△","〇")))</f>
        <v>△</v>
      </c>
      <c r="AF80" s="221"/>
      <c r="AG80" s="221"/>
      <c r="AH80" s="221"/>
      <c r="AI80" s="217" t="str">
        <f ca="1">IF(COUNTIF(空き状況確認テーブル!AI86:AK86,"×")&lt;&gt;0,"×",IF(COUNTIF(空き状況確認テーブル!AI86:AK86,"△")&lt;&gt;0,"△",IF(COUNTIF(空き状況確認テーブル!AI86:AK86,"△")&lt;&gt;0,"△","〇")))</f>
        <v>△</v>
      </c>
      <c r="AJ80" s="218"/>
      <c r="AK80" s="220"/>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1" t="str">
        <f ca="1">IF(COUNTIF(空き状況確認テーブル!AU86:AX86,"×")&lt;&gt;0,"×",IF(COUNTIF(空き状況確認テーブル!AU86:AX86,"△")&lt;&gt;0,"△",IF(COUNTIF(空き状況確認テーブル!AU86:AX86,"△")&lt;&gt;0,"△","〇")))</f>
        <v>〇</v>
      </c>
      <c r="AV80" s="221"/>
      <c r="AW80" s="221"/>
      <c r="AX80" s="221"/>
      <c r="AY80" s="221" t="str">
        <f ca="1">IF(COUNTIF(空き状況確認テーブル!AY86:BB86,"×")&lt;&gt;0,"×",IF(COUNTIF(空き状況確認テーブル!AY86:BB86,"△")&lt;&gt;0,"△",IF(COUNTIF(空き状況確認テーブル!AY86:BB86,"△")&lt;&gt;0,"△","〇")))</f>
        <v>〇</v>
      </c>
      <c r="AZ80" s="221"/>
      <c r="BA80" s="221"/>
      <c r="BB80" s="221"/>
      <c r="BC80" s="221" t="str">
        <f ca="1">IF(COUNTIF(空き状況確認テーブル!BC86:BF86,"×")&lt;&gt;0,"×",IF(COUNTIF(空き状況確認テーブル!BC86:BF86,"△")&lt;&gt;0,"△",IF(COUNTIF(空き状況確認テーブル!BC86:BF86,"△")&lt;&gt;0,"△","〇")))</f>
        <v>△</v>
      </c>
      <c r="BD80" s="221"/>
      <c r="BE80" s="221"/>
      <c r="BF80" s="221"/>
      <c r="BG80" s="217" t="str">
        <f ca="1">IF(COUNTIF(空き状況確認テーブル!BG86:BI86,"×")&lt;&gt;0,"×",IF(COUNTIF(空き状況確認テーブル!BG86:BI86,"△")&lt;&gt;0,"△",IF(COUNTIF(空き状況確認テーブル!BG86:BI86,"△")&lt;&gt;0,"△","〇")))</f>
        <v>△</v>
      </c>
      <c r="BH80" s="218"/>
      <c r="BI80" s="220"/>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1" t="str">
        <f ca="1">IF(COUNTIF(空き状況確認テーブル!BS86:BV86,"×")&lt;&gt;0,"×",IF(COUNTIF(空き状況確認テーブル!BS86:BV86,"△")&lt;&gt;0,"△",IF(COUNTIF(空き状況確認テーブル!BS86:BV86,"△")&lt;&gt;0,"△","〇")))</f>
        <v>〇</v>
      </c>
      <c r="BT80" s="221"/>
      <c r="BU80" s="221"/>
      <c r="BV80" s="221"/>
      <c r="BW80" s="221" t="str">
        <f ca="1">IF(COUNTIF(空き状況確認テーブル!BW86:BZ86,"×")&lt;&gt;0,"×",IF(COUNTIF(空き状況確認テーブル!BW86:BZ86,"△")&lt;&gt;0,"△",IF(COUNTIF(空き状況確認テーブル!BW86:BZ86,"△")&lt;&gt;0,"△","〇")))</f>
        <v>〇</v>
      </c>
      <c r="BX80" s="221"/>
      <c r="BY80" s="221"/>
      <c r="BZ80" s="221"/>
      <c r="CA80" s="221" t="str">
        <f ca="1">IF(COUNTIF(空き状況確認テーブル!CA86:CD86,"×")&lt;&gt;0,"×",IF(COUNTIF(空き状況確認テーブル!CA86:CD86,"△")&lt;&gt;0,"△",IF(COUNTIF(空き状況確認テーブル!CA86:CD86,"△")&lt;&gt;0,"△","〇")))</f>
        <v>△</v>
      </c>
      <c r="CB80" s="221"/>
      <c r="CC80" s="221"/>
      <c r="CD80" s="221"/>
      <c r="CE80" s="217" t="str">
        <f ca="1">IF(COUNTIF(空き状況確認テーブル!CE86:CG86,"×")&lt;&gt;0,"×",IF(COUNTIF(空き状況確認テーブル!CE86:CG86,"△")&lt;&gt;0,"△",IF(COUNTIF(空き状況確認テーブル!CE86:CG86,"△")&lt;&gt;0,"△","〇")))</f>
        <v>△</v>
      </c>
      <c r="CF80" s="218"/>
      <c r="CG80" s="220"/>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1" t="str">
        <f ca="1">IF(COUNTIF(空き状況確認テーブル!CQ86:CT86,"×")&lt;&gt;0,"×",IF(COUNTIF(空き状況確認テーブル!CQ86:CT86,"△")&lt;&gt;0,"△",IF(COUNTIF(空き状況確認テーブル!CQ86:CT86,"△")&lt;&gt;0,"△","〇")))</f>
        <v>〇</v>
      </c>
      <c r="CR80" s="221"/>
      <c r="CS80" s="221"/>
      <c r="CT80" s="221"/>
      <c r="CU80" s="221" t="str">
        <f ca="1">IF(COUNTIF(空き状況確認テーブル!CU86:CX86,"×")&lt;&gt;0,"×",IF(COUNTIF(空き状況確認テーブル!CU86:CX86,"△")&lt;&gt;0,"△",IF(COUNTIF(空き状況確認テーブル!CU86:CX86,"△")&lt;&gt;0,"△","〇")))</f>
        <v>〇</v>
      </c>
      <c r="CV80" s="221"/>
      <c r="CW80" s="221"/>
      <c r="CX80" s="221"/>
      <c r="CY80" s="221" t="str">
        <f ca="1">IF(COUNTIF(空き状況確認テーブル!CY86:DB86,"×")&lt;&gt;0,"×",IF(COUNTIF(空き状況確認テーブル!CY86:DB86,"△")&lt;&gt;0,"△",IF(COUNTIF(空き状況確認テーブル!CY86:DB86,"△")&lt;&gt;0,"△","〇")))</f>
        <v>△</v>
      </c>
      <c r="CZ80" s="221"/>
      <c r="DA80" s="221"/>
      <c r="DB80" s="221"/>
      <c r="DC80" s="217" t="str">
        <f ca="1">IF(COUNTIF(空き状況確認テーブル!DC86:DE86,"×")&lt;&gt;0,"×",IF(COUNTIF(空き状況確認テーブル!DC86:DE86,"△")&lt;&gt;0,"△",IF(COUNTIF(空き状況確認テーブル!DC86:DE86,"△")&lt;&gt;0,"△","〇")))</f>
        <v>△</v>
      </c>
      <c r="DD80" s="218"/>
      <c r="DE80" s="220"/>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1" t="str">
        <f ca="1">IF(COUNTIF(空き状況確認テーブル!DO86:DR86,"×")&lt;&gt;0,"×",IF(COUNTIF(空き状況確認テーブル!DO86:DR86,"△")&lt;&gt;0,"△",IF(COUNTIF(空き状況確認テーブル!DO86:DR86,"△")&lt;&gt;0,"△","〇")))</f>
        <v>〇</v>
      </c>
      <c r="DP80" s="221"/>
      <c r="DQ80" s="221"/>
      <c r="DR80" s="221"/>
      <c r="DS80" s="221" t="str">
        <f ca="1">IF(COUNTIF(空き状況確認テーブル!DS86:DV86,"×")&lt;&gt;0,"×",IF(COUNTIF(空き状況確認テーブル!DS86:DV86,"△")&lt;&gt;0,"△",IF(COUNTIF(空き状況確認テーブル!DS86:DV86,"△")&lt;&gt;0,"△","〇")))</f>
        <v>〇</v>
      </c>
      <c r="DT80" s="221"/>
      <c r="DU80" s="221"/>
      <c r="DV80" s="221"/>
      <c r="DW80" s="221" t="str">
        <f ca="1">IF(COUNTIF(空き状況確認テーブル!DW86:DZ86,"×")&lt;&gt;0,"×",IF(COUNTIF(空き状況確認テーブル!DW86:DZ86,"△")&lt;&gt;0,"△",IF(COUNTIF(空き状況確認テーブル!DW86:DZ86,"△")&lt;&gt;0,"△","〇")))</f>
        <v>△</v>
      </c>
      <c r="DX80" s="221"/>
      <c r="DY80" s="221"/>
      <c r="DZ80" s="221"/>
      <c r="EA80" s="217" t="str">
        <f ca="1">IF(COUNTIF(空き状況確認テーブル!EA86:EC86,"×")&lt;&gt;0,"×",IF(COUNTIF(空き状況確認テーブル!EA86:EC86,"△")&lt;&gt;0,"△",IF(COUNTIF(空き状況確認テーブル!EA86:EC86,"△")&lt;&gt;0,"△","〇")))</f>
        <v>△</v>
      </c>
      <c r="EB80" s="218"/>
      <c r="EC80" s="220"/>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1" t="str">
        <f ca="1">IF(COUNTIF(空き状況確認テーブル!EM86:EP86,"×")&lt;&gt;0,"×",IF(COUNTIF(空き状況確認テーブル!EM86:EP86,"△")&lt;&gt;0,"△",IF(COUNTIF(空き状況確認テーブル!EM86:EP86,"△")&lt;&gt;0,"△","〇")))</f>
        <v>×</v>
      </c>
      <c r="EN80" s="221"/>
      <c r="EO80" s="221"/>
      <c r="EP80" s="221"/>
      <c r="EQ80" s="221" t="str">
        <f ca="1">IF(COUNTIF(空き状況確認テーブル!EQ86:ET86,"×")&lt;&gt;0,"×",IF(COUNTIF(空き状況確認テーブル!EQ86:ET86,"△")&lt;&gt;0,"△",IF(COUNTIF(空き状況確認テーブル!EQ86:ET86,"△")&lt;&gt;0,"△","〇")))</f>
        <v>×</v>
      </c>
      <c r="ER80" s="221"/>
      <c r="ES80" s="221"/>
      <c r="ET80" s="221"/>
      <c r="EU80" s="221" t="str">
        <f ca="1">IF(COUNTIF(空き状況確認テーブル!EU86:EX86,"×")&lt;&gt;0,"×",IF(COUNTIF(空き状況確認テーブル!EU86:EX86,"△")&lt;&gt;0,"△",IF(COUNTIF(空き状況確認テーブル!EU86:EX86,"△")&lt;&gt;0,"△","〇")))</f>
        <v>×</v>
      </c>
      <c r="EV80" s="221"/>
      <c r="EW80" s="221"/>
      <c r="EX80" s="221"/>
      <c r="EY80" s="217" t="str">
        <f ca="1">IF(COUNTIF(空き状況確認テーブル!EY86:FA86,"×")&lt;&gt;0,"×",IF(COUNTIF(空き状況確認テーブル!EY86:FA86,"△")&lt;&gt;0,"△",IF(COUNTIF(空き状況確認テーブル!EY86:FA86,"△")&lt;&gt;0,"△","〇")))</f>
        <v>×</v>
      </c>
      <c r="EZ80" s="218"/>
      <c r="FA80" s="220"/>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1" t="str">
        <f ca="1">IF(COUNTIF(空き状況確認テーブル!FK86:FN86,"×")&lt;&gt;0,"×",IF(COUNTIF(空き状況確認テーブル!FK86:FN86,"△")&lt;&gt;0,"△",IF(COUNTIF(空き状況確認テーブル!FK86:FN86,"△")&lt;&gt;0,"△","〇")))</f>
        <v>×</v>
      </c>
      <c r="FL80" s="221"/>
      <c r="FM80" s="221"/>
      <c r="FN80" s="221"/>
      <c r="FO80" s="221" t="str">
        <f ca="1">IF(COUNTIF(空き状況確認テーブル!FO86:FR86,"×")&lt;&gt;0,"×",IF(COUNTIF(空き状況確認テーブル!FO86:FR86,"△")&lt;&gt;0,"△",IF(COUNTIF(空き状況確認テーブル!FO86:FR86,"△")&lt;&gt;0,"△","〇")))</f>
        <v>×</v>
      </c>
      <c r="FP80" s="221"/>
      <c r="FQ80" s="221"/>
      <c r="FR80" s="221"/>
      <c r="FS80" s="221" t="str">
        <f ca="1">IF(COUNTIF(空き状況確認テーブル!FS86:FV86,"×")&lt;&gt;0,"×",IF(COUNTIF(空き状況確認テーブル!FS86:FV86,"△")&lt;&gt;0,"△",IF(COUNTIF(空き状況確認テーブル!FS86:FV86,"△")&lt;&gt;0,"△","〇")))</f>
        <v>×</v>
      </c>
      <c r="FT80" s="221"/>
      <c r="FU80" s="221"/>
      <c r="FV80" s="221"/>
      <c r="FW80" s="217" t="str">
        <f ca="1">IF(COUNTIF(空き状況確認テーブル!FW86:FY86,"×")&lt;&gt;0,"×",IF(COUNTIF(空き状況確認テーブル!FW86:FY86,"△")&lt;&gt;0,"△",IF(COUNTIF(空き状況確認テーブル!FW86:FY86,"△")&lt;&gt;0,"△","〇")))</f>
        <v>×</v>
      </c>
      <c r="FX80" s="218"/>
      <c r="FY80" s="220"/>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1" t="str">
        <f ca="1">IF(COUNTIF(空き状況確認テーブル!W87:Z87,"×")&lt;&gt;0,"×",IF(COUNTIF(空き状況確認テーブル!W87:Z87,"△")&lt;&gt;0,"△",IF(COUNTIF(空き状況確認テーブル!W87:Z87,"△")&lt;&gt;0,"△","〇")))</f>
        <v>〇</v>
      </c>
      <c r="X81" s="221"/>
      <c r="Y81" s="221"/>
      <c r="Z81" s="221"/>
      <c r="AA81" s="221" t="str">
        <f ca="1">IF(COUNTIF(空き状況確認テーブル!AA87:AD87,"×")&lt;&gt;0,"×",IF(COUNTIF(空き状況確認テーブル!AA87:AD87,"△")&lt;&gt;0,"△",IF(COUNTIF(空き状況確認テーブル!AA87:AD87,"△")&lt;&gt;0,"△","〇")))</f>
        <v>〇</v>
      </c>
      <c r="AB81" s="221"/>
      <c r="AC81" s="221"/>
      <c r="AD81" s="221"/>
      <c r="AE81" s="221" t="str">
        <f ca="1">IF(COUNTIF(空き状況確認テーブル!AE87:AH87,"×")&lt;&gt;0,"×",IF(COUNTIF(空き状況確認テーブル!AE87:AH87,"△")&lt;&gt;0,"△",IF(COUNTIF(空き状況確認テーブル!AE87:AH87,"△")&lt;&gt;0,"△","〇")))</f>
        <v>△</v>
      </c>
      <c r="AF81" s="221"/>
      <c r="AG81" s="221"/>
      <c r="AH81" s="221"/>
      <c r="AI81" s="217" t="str">
        <f ca="1">IF(COUNTIF(空き状況確認テーブル!AI87:AK87,"×")&lt;&gt;0,"×",IF(COUNTIF(空き状況確認テーブル!AI87:AK87,"△")&lt;&gt;0,"△",IF(COUNTIF(空き状況確認テーブル!AI87:AK87,"△")&lt;&gt;0,"△","〇")))</f>
        <v>△</v>
      </c>
      <c r="AJ81" s="218"/>
      <c r="AK81" s="220"/>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1" t="str">
        <f ca="1">IF(COUNTIF(空き状況確認テーブル!AU87:AX87,"×")&lt;&gt;0,"×",IF(COUNTIF(空き状況確認テーブル!AU87:AX87,"△")&lt;&gt;0,"△",IF(COUNTIF(空き状況確認テーブル!AU87:AX87,"△")&lt;&gt;0,"△","〇")))</f>
        <v>〇</v>
      </c>
      <c r="AV81" s="221"/>
      <c r="AW81" s="221"/>
      <c r="AX81" s="221"/>
      <c r="AY81" s="221" t="str">
        <f ca="1">IF(COUNTIF(空き状況確認テーブル!AY87:BB87,"×")&lt;&gt;0,"×",IF(COUNTIF(空き状況確認テーブル!AY87:BB87,"△")&lt;&gt;0,"△",IF(COUNTIF(空き状況確認テーブル!AY87:BB87,"△")&lt;&gt;0,"△","〇")))</f>
        <v>〇</v>
      </c>
      <c r="AZ81" s="221"/>
      <c r="BA81" s="221"/>
      <c r="BB81" s="221"/>
      <c r="BC81" s="221" t="str">
        <f ca="1">IF(COUNTIF(空き状況確認テーブル!BC87:BF87,"×")&lt;&gt;0,"×",IF(COUNTIF(空き状況確認テーブル!BC87:BF87,"△")&lt;&gt;0,"△",IF(COUNTIF(空き状況確認テーブル!BC87:BF87,"△")&lt;&gt;0,"△","〇")))</f>
        <v>△</v>
      </c>
      <c r="BD81" s="221"/>
      <c r="BE81" s="221"/>
      <c r="BF81" s="221"/>
      <c r="BG81" s="217" t="str">
        <f ca="1">IF(COUNTIF(空き状況確認テーブル!BG87:BI87,"×")&lt;&gt;0,"×",IF(COUNTIF(空き状況確認テーブル!BG87:BI87,"△")&lt;&gt;0,"△",IF(COUNTIF(空き状況確認テーブル!BG87:BI87,"△")&lt;&gt;0,"△","〇")))</f>
        <v>△</v>
      </c>
      <c r="BH81" s="218"/>
      <c r="BI81" s="220"/>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1" t="str">
        <f ca="1">IF(COUNTIF(空き状況確認テーブル!BS87:BV87,"×")&lt;&gt;0,"×",IF(COUNTIF(空き状況確認テーブル!BS87:BV87,"△")&lt;&gt;0,"△",IF(COUNTIF(空き状況確認テーブル!BS87:BV87,"△")&lt;&gt;0,"△","〇")))</f>
        <v>〇</v>
      </c>
      <c r="BT81" s="221"/>
      <c r="BU81" s="221"/>
      <c r="BV81" s="221"/>
      <c r="BW81" s="221" t="str">
        <f ca="1">IF(COUNTIF(空き状況確認テーブル!BW87:BZ87,"×")&lt;&gt;0,"×",IF(COUNTIF(空き状況確認テーブル!BW87:BZ87,"△")&lt;&gt;0,"△",IF(COUNTIF(空き状況確認テーブル!BW87:BZ87,"△")&lt;&gt;0,"△","〇")))</f>
        <v>〇</v>
      </c>
      <c r="BX81" s="221"/>
      <c r="BY81" s="221"/>
      <c r="BZ81" s="221"/>
      <c r="CA81" s="221" t="str">
        <f ca="1">IF(COUNTIF(空き状況確認テーブル!CA87:CD87,"×")&lt;&gt;0,"×",IF(COUNTIF(空き状況確認テーブル!CA87:CD87,"△")&lt;&gt;0,"△",IF(COUNTIF(空き状況確認テーブル!CA87:CD87,"△")&lt;&gt;0,"△","〇")))</f>
        <v>△</v>
      </c>
      <c r="CB81" s="221"/>
      <c r="CC81" s="221"/>
      <c r="CD81" s="221"/>
      <c r="CE81" s="217" t="str">
        <f ca="1">IF(COUNTIF(空き状況確認テーブル!CE87:CG87,"×")&lt;&gt;0,"×",IF(COUNTIF(空き状況確認テーブル!CE87:CG87,"△")&lt;&gt;0,"△",IF(COUNTIF(空き状況確認テーブル!CE87:CG87,"△")&lt;&gt;0,"△","〇")))</f>
        <v>△</v>
      </c>
      <c r="CF81" s="218"/>
      <c r="CG81" s="220"/>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1" t="str">
        <f ca="1">IF(COUNTIF(空き状況確認テーブル!CQ87:CT87,"×")&lt;&gt;0,"×",IF(COUNTIF(空き状況確認テーブル!CQ87:CT87,"△")&lt;&gt;0,"△",IF(COUNTIF(空き状況確認テーブル!CQ87:CT87,"△")&lt;&gt;0,"△","〇")))</f>
        <v>〇</v>
      </c>
      <c r="CR81" s="221"/>
      <c r="CS81" s="221"/>
      <c r="CT81" s="221"/>
      <c r="CU81" s="221" t="str">
        <f ca="1">IF(COUNTIF(空き状況確認テーブル!CU87:CX87,"×")&lt;&gt;0,"×",IF(COUNTIF(空き状況確認テーブル!CU87:CX87,"△")&lt;&gt;0,"△",IF(COUNTIF(空き状況確認テーブル!CU87:CX87,"△")&lt;&gt;0,"△","〇")))</f>
        <v>〇</v>
      </c>
      <c r="CV81" s="221"/>
      <c r="CW81" s="221"/>
      <c r="CX81" s="221"/>
      <c r="CY81" s="221" t="str">
        <f ca="1">IF(COUNTIF(空き状況確認テーブル!CY87:DB87,"×")&lt;&gt;0,"×",IF(COUNTIF(空き状況確認テーブル!CY87:DB87,"△")&lt;&gt;0,"△",IF(COUNTIF(空き状況確認テーブル!CY87:DB87,"△")&lt;&gt;0,"△","〇")))</f>
        <v>△</v>
      </c>
      <c r="CZ81" s="221"/>
      <c r="DA81" s="221"/>
      <c r="DB81" s="221"/>
      <c r="DC81" s="217" t="str">
        <f ca="1">IF(COUNTIF(空き状況確認テーブル!DC87:DE87,"×")&lt;&gt;0,"×",IF(COUNTIF(空き状況確認テーブル!DC87:DE87,"△")&lt;&gt;0,"△",IF(COUNTIF(空き状況確認テーブル!DC87:DE87,"△")&lt;&gt;0,"△","〇")))</f>
        <v>△</v>
      </c>
      <c r="DD81" s="218"/>
      <c r="DE81" s="220"/>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1" t="str">
        <f ca="1">IF(COUNTIF(空き状況確認テーブル!DO87:DR87,"×")&lt;&gt;0,"×",IF(COUNTIF(空き状況確認テーブル!DO87:DR87,"△")&lt;&gt;0,"△",IF(COUNTIF(空き状況確認テーブル!DO87:DR87,"△")&lt;&gt;0,"△","〇")))</f>
        <v>〇</v>
      </c>
      <c r="DP81" s="221"/>
      <c r="DQ81" s="221"/>
      <c r="DR81" s="221"/>
      <c r="DS81" s="221" t="str">
        <f ca="1">IF(COUNTIF(空き状況確認テーブル!DS87:DV87,"×")&lt;&gt;0,"×",IF(COUNTIF(空き状況確認テーブル!DS87:DV87,"△")&lt;&gt;0,"△",IF(COUNTIF(空き状況確認テーブル!DS87:DV87,"△")&lt;&gt;0,"△","〇")))</f>
        <v>〇</v>
      </c>
      <c r="DT81" s="221"/>
      <c r="DU81" s="221"/>
      <c r="DV81" s="221"/>
      <c r="DW81" s="221" t="str">
        <f ca="1">IF(COUNTIF(空き状況確認テーブル!DW87:DZ87,"×")&lt;&gt;0,"×",IF(COUNTIF(空き状況確認テーブル!DW87:DZ87,"△")&lt;&gt;0,"△",IF(COUNTIF(空き状況確認テーブル!DW87:DZ87,"△")&lt;&gt;0,"△","〇")))</f>
        <v>△</v>
      </c>
      <c r="DX81" s="221"/>
      <c r="DY81" s="221"/>
      <c r="DZ81" s="221"/>
      <c r="EA81" s="217" t="str">
        <f ca="1">IF(COUNTIF(空き状況確認テーブル!EA87:EC87,"×")&lt;&gt;0,"×",IF(COUNTIF(空き状況確認テーブル!EA87:EC87,"△")&lt;&gt;0,"△",IF(COUNTIF(空き状況確認テーブル!EA87:EC87,"△")&lt;&gt;0,"△","〇")))</f>
        <v>△</v>
      </c>
      <c r="EB81" s="218"/>
      <c r="EC81" s="220"/>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1" t="str">
        <f ca="1">IF(COUNTIF(空き状況確認テーブル!EM87:EP87,"×")&lt;&gt;0,"×",IF(COUNTIF(空き状況確認テーブル!EM87:EP87,"△")&lt;&gt;0,"△",IF(COUNTIF(空き状況確認テーブル!EM87:EP87,"△")&lt;&gt;0,"△","〇")))</f>
        <v>×</v>
      </c>
      <c r="EN81" s="221"/>
      <c r="EO81" s="221"/>
      <c r="EP81" s="221"/>
      <c r="EQ81" s="221" t="str">
        <f ca="1">IF(COUNTIF(空き状況確認テーブル!EQ87:ET87,"×")&lt;&gt;0,"×",IF(COUNTIF(空き状況確認テーブル!EQ87:ET87,"△")&lt;&gt;0,"△",IF(COUNTIF(空き状況確認テーブル!EQ87:ET87,"△")&lt;&gt;0,"△","〇")))</f>
        <v>×</v>
      </c>
      <c r="ER81" s="221"/>
      <c r="ES81" s="221"/>
      <c r="ET81" s="221"/>
      <c r="EU81" s="221" t="str">
        <f ca="1">IF(COUNTIF(空き状況確認テーブル!EU87:EX87,"×")&lt;&gt;0,"×",IF(COUNTIF(空き状況確認テーブル!EU87:EX87,"△")&lt;&gt;0,"△",IF(COUNTIF(空き状況確認テーブル!EU87:EX87,"△")&lt;&gt;0,"△","〇")))</f>
        <v>×</v>
      </c>
      <c r="EV81" s="221"/>
      <c r="EW81" s="221"/>
      <c r="EX81" s="221"/>
      <c r="EY81" s="217" t="str">
        <f ca="1">IF(COUNTIF(空き状況確認テーブル!EY87:FA87,"×")&lt;&gt;0,"×",IF(COUNTIF(空き状況確認テーブル!EY87:FA87,"△")&lt;&gt;0,"△",IF(COUNTIF(空き状況確認テーブル!EY87:FA87,"△")&lt;&gt;0,"△","〇")))</f>
        <v>×</v>
      </c>
      <c r="EZ81" s="218"/>
      <c r="FA81" s="220"/>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1" t="str">
        <f ca="1">IF(COUNTIF(空き状況確認テーブル!FK87:FN87,"×")&lt;&gt;0,"×",IF(COUNTIF(空き状況確認テーブル!FK87:FN87,"△")&lt;&gt;0,"△",IF(COUNTIF(空き状況確認テーブル!FK87:FN87,"△")&lt;&gt;0,"△","〇")))</f>
        <v>×</v>
      </c>
      <c r="FL81" s="221"/>
      <c r="FM81" s="221"/>
      <c r="FN81" s="221"/>
      <c r="FO81" s="221" t="str">
        <f ca="1">IF(COUNTIF(空き状況確認テーブル!FO87:FR87,"×")&lt;&gt;0,"×",IF(COUNTIF(空き状況確認テーブル!FO87:FR87,"△")&lt;&gt;0,"△",IF(COUNTIF(空き状況確認テーブル!FO87:FR87,"△")&lt;&gt;0,"△","〇")))</f>
        <v>×</v>
      </c>
      <c r="FP81" s="221"/>
      <c r="FQ81" s="221"/>
      <c r="FR81" s="221"/>
      <c r="FS81" s="221" t="str">
        <f ca="1">IF(COUNTIF(空き状況確認テーブル!FS87:FV87,"×")&lt;&gt;0,"×",IF(COUNTIF(空き状況確認テーブル!FS87:FV87,"△")&lt;&gt;0,"△",IF(COUNTIF(空き状況確認テーブル!FS87:FV87,"△")&lt;&gt;0,"△","〇")))</f>
        <v>×</v>
      </c>
      <c r="FT81" s="221"/>
      <c r="FU81" s="221"/>
      <c r="FV81" s="221"/>
      <c r="FW81" s="217" t="str">
        <f ca="1">IF(COUNTIF(空き状況確認テーブル!FW87:FY87,"×")&lt;&gt;0,"×",IF(COUNTIF(空き状況確認テーブル!FW87:FY87,"△")&lt;&gt;0,"△",IF(COUNTIF(空き状況確認テーブル!FW87:FY87,"△")&lt;&gt;0,"△","〇")))</f>
        <v>×</v>
      </c>
      <c r="FX81" s="218"/>
      <c r="FY81" s="220"/>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3"/>
      <c r="AL82" s="222" t="str">
        <f ca="1">IF(COUNTIF(空き状況確認テーブル!AL88:BI88,"×")&lt;&gt;0,"×",IF(COUNTIF(空き状況確認テーブル!AL88:BI88,"△")&lt;&gt;0,"△","〇"))</f>
        <v>△</v>
      </c>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3"/>
      <c r="BJ82" s="222" t="str">
        <f ca="1">IF(COUNTIF(空き状況確認テーブル!BJ88:CG88,"×")&lt;&gt;0,"×",IF(COUNTIF(空き状況確認テーブル!BJ88:CG88,"△")&lt;&gt;0,"△","〇"))</f>
        <v>△</v>
      </c>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3"/>
      <c r="CH82" s="219" t="str">
        <f ca="1">IF(COUNTIF(空き状況確認テーブル!CH88:DE88,"×")&lt;&gt;0,"×",IF(COUNTIF(空き状況確認テーブル!CH88:DE88,"△")&lt;&gt;0,"△","〇"))</f>
        <v>△</v>
      </c>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3"/>
      <c r="DF82" s="222" t="str">
        <f ca="1">IF(COUNTIF(空き状況確認テーブル!DF88:EC88,"×")&lt;&gt;0,"×",IF(COUNTIF(空き状況確認テーブル!DF88:EC88,"△")&lt;&gt;0,"△","〇"))</f>
        <v>△</v>
      </c>
      <c r="DG82" s="221"/>
      <c r="DH82" s="221"/>
      <c r="DI82" s="221"/>
      <c r="DJ82" s="221"/>
      <c r="DK82" s="221"/>
      <c r="DL82" s="221"/>
      <c r="DM82" s="221"/>
      <c r="DN82" s="221"/>
      <c r="DO82" s="221"/>
      <c r="DP82" s="221"/>
      <c r="DQ82" s="221"/>
      <c r="DR82" s="221"/>
      <c r="DS82" s="221"/>
      <c r="DT82" s="221"/>
      <c r="DU82" s="221"/>
      <c r="DV82" s="221"/>
      <c r="DW82" s="221"/>
      <c r="DX82" s="221"/>
      <c r="DY82" s="221"/>
      <c r="DZ82" s="221"/>
      <c r="EA82" s="221"/>
      <c r="EB82" s="221"/>
      <c r="EC82" s="223"/>
      <c r="ED82" s="222" t="str">
        <f ca="1">IF(COUNTIF(空き状況確認テーブル!ED88:FA88,"×")&lt;&gt;0,"×",IF(COUNTIF(空き状況確認テーブル!ED88:FA88,"△")&lt;&gt;0,"△","〇"))</f>
        <v>×</v>
      </c>
      <c r="EE82" s="221"/>
      <c r="EF82" s="221"/>
      <c r="EG82" s="221"/>
      <c r="EH82" s="221"/>
      <c r="EI82" s="221"/>
      <c r="EJ82" s="221"/>
      <c r="EK82" s="221"/>
      <c r="EL82" s="221"/>
      <c r="EM82" s="221"/>
      <c r="EN82" s="221"/>
      <c r="EO82" s="221"/>
      <c r="EP82" s="221"/>
      <c r="EQ82" s="221"/>
      <c r="ER82" s="221"/>
      <c r="ES82" s="221"/>
      <c r="ET82" s="221"/>
      <c r="EU82" s="221"/>
      <c r="EV82" s="221"/>
      <c r="EW82" s="221"/>
      <c r="EX82" s="221"/>
      <c r="EY82" s="221"/>
      <c r="EZ82" s="221"/>
      <c r="FA82" s="223"/>
      <c r="FB82" s="222" t="str">
        <f ca="1">IF(COUNTIF(空き状況確認テーブル!FB88:FY88,"×")&lt;&gt;0,"×",IF(COUNTIF(空き状況確認テーブル!FB88:FY88,"△")&lt;&gt;0,"△","〇"))</f>
        <v>×</v>
      </c>
      <c r="FC82" s="221"/>
      <c r="FD82" s="221"/>
      <c r="FE82" s="221"/>
      <c r="FF82" s="221"/>
      <c r="FG82" s="221"/>
      <c r="FH82" s="221"/>
      <c r="FI82" s="221"/>
      <c r="FJ82" s="221"/>
      <c r="FK82" s="221"/>
      <c r="FL82" s="221"/>
      <c r="FM82" s="221"/>
      <c r="FN82" s="221"/>
      <c r="FO82" s="221"/>
      <c r="FP82" s="221"/>
      <c r="FQ82" s="221"/>
      <c r="FR82" s="221"/>
      <c r="FS82" s="221"/>
      <c r="FT82" s="221"/>
      <c r="FU82" s="221"/>
      <c r="FV82" s="221"/>
      <c r="FW82" s="221"/>
      <c r="FX82" s="221"/>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1" t="str">
        <f ca="1">IF(COUNTIF(空き状況確認テーブル!W89:Z89,"×")&lt;&gt;0,"×",IF(COUNTIF(空き状況確認テーブル!W89:Z89,"△")&lt;&gt;0,"△",IF(COUNTIF(空き状況確認テーブル!W89:Z89,"△")&lt;&gt;0,"△","〇")))</f>
        <v>〇</v>
      </c>
      <c r="X83" s="221"/>
      <c r="Y83" s="221"/>
      <c r="Z83" s="221"/>
      <c r="AA83" s="221" t="str">
        <f ca="1">IF(COUNTIF(空き状況確認テーブル!AA89:AD89,"×")&lt;&gt;0,"×",IF(COUNTIF(空き状況確認テーブル!AA89:AD89,"△")&lt;&gt;0,"△",IF(COUNTIF(空き状況確認テーブル!AA89:AD89,"△")&lt;&gt;0,"△","〇")))</f>
        <v>〇</v>
      </c>
      <c r="AB83" s="221"/>
      <c r="AC83" s="221"/>
      <c r="AD83" s="221"/>
      <c r="AE83" s="221" t="str">
        <f ca="1">IF(COUNTIF(空き状況確認テーブル!AE89:AH89,"×")&lt;&gt;0,"×",IF(COUNTIF(空き状況確認テーブル!AE89:AH89,"△")&lt;&gt;0,"△",IF(COUNTIF(空き状況確認テーブル!AE89:AH89,"△")&lt;&gt;0,"△","〇")))</f>
        <v>△</v>
      </c>
      <c r="AF83" s="221"/>
      <c r="AG83" s="221"/>
      <c r="AH83" s="221"/>
      <c r="AI83" s="217" t="str">
        <f ca="1">IF(COUNTIF(空き状況確認テーブル!AI89:AK89,"×")&lt;&gt;0,"×",IF(COUNTIF(空き状況確認テーブル!AI89:AK89,"△")&lt;&gt;0,"△",IF(COUNTIF(空き状況確認テーブル!AI89:AK89,"△")&lt;&gt;0,"△","〇")))</f>
        <v>△</v>
      </c>
      <c r="AJ83" s="218"/>
      <c r="AK83" s="220"/>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1" t="str">
        <f ca="1">IF(COUNTIF(空き状況確認テーブル!AU89:AX89,"×")&lt;&gt;0,"×",IF(COUNTIF(空き状況確認テーブル!AU89:AX89,"△")&lt;&gt;0,"△",IF(COUNTIF(空き状況確認テーブル!AU89:AX89,"△")&lt;&gt;0,"△","〇")))</f>
        <v>〇</v>
      </c>
      <c r="AV83" s="221"/>
      <c r="AW83" s="221"/>
      <c r="AX83" s="221"/>
      <c r="AY83" s="221" t="str">
        <f ca="1">IF(COUNTIF(空き状況確認テーブル!AY89:BB89,"×")&lt;&gt;0,"×",IF(COUNTIF(空き状況確認テーブル!AY89:BB89,"△")&lt;&gt;0,"△",IF(COUNTIF(空き状況確認テーブル!AY89:BB89,"△")&lt;&gt;0,"△","〇")))</f>
        <v>〇</v>
      </c>
      <c r="AZ83" s="221"/>
      <c r="BA83" s="221"/>
      <c r="BB83" s="221"/>
      <c r="BC83" s="221" t="str">
        <f ca="1">IF(COUNTIF(空き状況確認テーブル!BC89:BF89,"×")&lt;&gt;0,"×",IF(COUNTIF(空き状況確認テーブル!BC89:BF89,"△")&lt;&gt;0,"△",IF(COUNTIF(空き状況確認テーブル!BC89:BF89,"△")&lt;&gt;0,"△","〇")))</f>
        <v>△</v>
      </c>
      <c r="BD83" s="221"/>
      <c r="BE83" s="221"/>
      <c r="BF83" s="221"/>
      <c r="BG83" s="217" t="str">
        <f ca="1">IF(COUNTIF(空き状況確認テーブル!BG89:BI89,"×")&lt;&gt;0,"×",IF(COUNTIF(空き状況確認テーブル!BG89:BI89,"△")&lt;&gt;0,"△",IF(COUNTIF(空き状況確認テーブル!BG89:BI89,"△")&lt;&gt;0,"△","〇")))</f>
        <v>△</v>
      </c>
      <c r="BH83" s="218"/>
      <c r="BI83" s="220"/>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1" t="str">
        <f ca="1">IF(COUNTIF(空き状況確認テーブル!BS89:BV89,"×")&lt;&gt;0,"×",IF(COUNTIF(空き状況確認テーブル!BS89:BV89,"△")&lt;&gt;0,"△",IF(COUNTIF(空き状況確認テーブル!BS89:BV89,"△")&lt;&gt;0,"△","〇")))</f>
        <v>〇</v>
      </c>
      <c r="BT83" s="221"/>
      <c r="BU83" s="221"/>
      <c r="BV83" s="221"/>
      <c r="BW83" s="221" t="str">
        <f ca="1">IF(COUNTIF(空き状況確認テーブル!BW89:BZ89,"×")&lt;&gt;0,"×",IF(COUNTIF(空き状況確認テーブル!BW89:BZ89,"△")&lt;&gt;0,"△",IF(COUNTIF(空き状況確認テーブル!BW89:BZ89,"△")&lt;&gt;0,"△","〇")))</f>
        <v>〇</v>
      </c>
      <c r="BX83" s="221"/>
      <c r="BY83" s="221"/>
      <c r="BZ83" s="221"/>
      <c r="CA83" s="221" t="str">
        <f ca="1">IF(COUNTIF(空き状況確認テーブル!CA89:CD89,"×")&lt;&gt;0,"×",IF(COUNTIF(空き状況確認テーブル!CA89:CD89,"△")&lt;&gt;0,"△",IF(COUNTIF(空き状況確認テーブル!CA89:CD89,"△")&lt;&gt;0,"△","〇")))</f>
        <v>△</v>
      </c>
      <c r="CB83" s="221"/>
      <c r="CC83" s="221"/>
      <c r="CD83" s="221"/>
      <c r="CE83" s="217" t="str">
        <f ca="1">IF(COUNTIF(空き状況確認テーブル!CE89:CG89,"×")&lt;&gt;0,"×",IF(COUNTIF(空き状況確認テーブル!CE89:CG89,"△")&lt;&gt;0,"△",IF(COUNTIF(空き状況確認テーブル!CE89:CG89,"△")&lt;&gt;0,"△","〇")))</f>
        <v>△</v>
      </c>
      <c r="CF83" s="218"/>
      <c r="CG83" s="220"/>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1" t="str">
        <f ca="1">IF(COUNTIF(空き状況確認テーブル!CQ89:CT89,"×")&lt;&gt;0,"×",IF(COUNTIF(空き状況確認テーブル!CQ89:CT89,"△")&lt;&gt;0,"△",IF(COUNTIF(空き状況確認テーブル!CQ89:CT89,"△")&lt;&gt;0,"△","〇")))</f>
        <v>〇</v>
      </c>
      <c r="CR83" s="221"/>
      <c r="CS83" s="221"/>
      <c r="CT83" s="221"/>
      <c r="CU83" s="221" t="str">
        <f ca="1">IF(COUNTIF(空き状況確認テーブル!CU89:CX89,"×")&lt;&gt;0,"×",IF(COUNTIF(空き状況確認テーブル!CU89:CX89,"△")&lt;&gt;0,"△",IF(COUNTIF(空き状況確認テーブル!CU89:CX89,"△")&lt;&gt;0,"△","〇")))</f>
        <v>〇</v>
      </c>
      <c r="CV83" s="221"/>
      <c r="CW83" s="221"/>
      <c r="CX83" s="221"/>
      <c r="CY83" s="221" t="str">
        <f ca="1">IF(COUNTIF(空き状況確認テーブル!CY89:DB89,"×")&lt;&gt;0,"×",IF(COUNTIF(空き状況確認テーブル!CY89:DB89,"△")&lt;&gt;0,"△",IF(COUNTIF(空き状況確認テーブル!CY89:DB89,"△")&lt;&gt;0,"△","〇")))</f>
        <v>△</v>
      </c>
      <c r="CZ83" s="221"/>
      <c r="DA83" s="221"/>
      <c r="DB83" s="221"/>
      <c r="DC83" s="217" t="str">
        <f ca="1">IF(COUNTIF(空き状況確認テーブル!DC89:DE89,"×")&lt;&gt;0,"×",IF(COUNTIF(空き状況確認テーブル!DC89:DE89,"△")&lt;&gt;0,"△",IF(COUNTIF(空き状況確認テーブル!DC89:DE89,"△")&lt;&gt;0,"△","〇")))</f>
        <v>△</v>
      </c>
      <c r="DD83" s="218"/>
      <c r="DE83" s="220"/>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1" t="str">
        <f ca="1">IF(COUNTIF(空き状況確認テーブル!DO89:DR89,"×")&lt;&gt;0,"×",IF(COUNTIF(空き状況確認テーブル!DO89:DR89,"△")&lt;&gt;0,"△",IF(COUNTIF(空き状況確認テーブル!DO89:DR89,"△")&lt;&gt;0,"△","〇")))</f>
        <v>〇</v>
      </c>
      <c r="DP83" s="221"/>
      <c r="DQ83" s="221"/>
      <c r="DR83" s="221"/>
      <c r="DS83" s="221" t="str">
        <f ca="1">IF(COUNTIF(空き状況確認テーブル!DS89:DV89,"×")&lt;&gt;0,"×",IF(COUNTIF(空き状況確認テーブル!DS89:DV89,"△")&lt;&gt;0,"△",IF(COUNTIF(空き状況確認テーブル!DS89:DV89,"△")&lt;&gt;0,"△","〇")))</f>
        <v>〇</v>
      </c>
      <c r="DT83" s="221"/>
      <c r="DU83" s="221"/>
      <c r="DV83" s="221"/>
      <c r="DW83" s="221" t="str">
        <f ca="1">IF(COUNTIF(空き状況確認テーブル!DW89:DZ89,"×")&lt;&gt;0,"×",IF(COUNTIF(空き状況確認テーブル!DW89:DZ89,"△")&lt;&gt;0,"△",IF(COUNTIF(空き状況確認テーブル!DW89:DZ89,"△")&lt;&gt;0,"△","〇")))</f>
        <v>△</v>
      </c>
      <c r="DX83" s="221"/>
      <c r="DY83" s="221"/>
      <c r="DZ83" s="221"/>
      <c r="EA83" s="217" t="str">
        <f ca="1">IF(COUNTIF(空き状況確認テーブル!EA89:EC89,"×")&lt;&gt;0,"×",IF(COUNTIF(空き状況確認テーブル!EA89:EC89,"△")&lt;&gt;0,"△",IF(COUNTIF(空き状況確認テーブル!EA89:EC89,"△")&lt;&gt;0,"△","〇")))</f>
        <v>△</v>
      </c>
      <c r="EB83" s="218"/>
      <c r="EC83" s="220"/>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1" t="str">
        <f ca="1">IF(COUNTIF(空き状況確認テーブル!EM89:EP89,"×")&lt;&gt;0,"×",IF(COUNTIF(空き状況確認テーブル!EM89:EP89,"△")&lt;&gt;0,"△",IF(COUNTIF(空き状況確認テーブル!EM89:EP89,"△")&lt;&gt;0,"△","〇")))</f>
        <v>×</v>
      </c>
      <c r="EN83" s="221"/>
      <c r="EO83" s="221"/>
      <c r="EP83" s="221"/>
      <c r="EQ83" s="221" t="str">
        <f ca="1">IF(COUNTIF(空き状況確認テーブル!EQ89:ET89,"×")&lt;&gt;0,"×",IF(COUNTIF(空き状況確認テーブル!EQ89:ET89,"△")&lt;&gt;0,"△",IF(COUNTIF(空き状況確認テーブル!EQ89:ET89,"△")&lt;&gt;0,"△","〇")))</f>
        <v>×</v>
      </c>
      <c r="ER83" s="221"/>
      <c r="ES83" s="221"/>
      <c r="ET83" s="221"/>
      <c r="EU83" s="221" t="str">
        <f ca="1">IF(COUNTIF(空き状況確認テーブル!EU89:EX89,"×")&lt;&gt;0,"×",IF(COUNTIF(空き状況確認テーブル!EU89:EX89,"△")&lt;&gt;0,"△",IF(COUNTIF(空き状況確認テーブル!EU89:EX89,"△")&lt;&gt;0,"△","〇")))</f>
        <v>×</v>
      </c>
      <c r="EV83" s="221"/>
      <c r="EW83" s="221"/>
      <c r="EX83" s="221"/>
      <c r="EY83" s="217" t="str">
        <f ca="1">IF(COUNTIF(空き状況確認テーブル!EY89:FA89,"×")&lt;&gt;0,"×",IF(COUNTIF(空き状況確認テーブル!EY89:FA89,"△")&lt;&gt;0,"△",IF(COUNTIF(空き状況確認テーブル!EY89:FA89,"△")&lt;&gt;0,"△","〇")))</f>
        <v>×</v>
      </c>
      <c r="EZ83" s="218"/>
      <c r="FA83" s="220"/>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1" t="str">
        <f ca="1">IF(COUNTIF(空き状況確認テーブル!FK89:FN89,"×")&lt;&gt;0,"×",IF(COUNTIF(空き状況確認テーブル!FK89:FN89,"△")&lt;&gt;0,"△",IF(COUNTIF(空き状況確認テーブル!FK89:FN89,"△")&lt;&gt;0,"△","〇")))</f>
        <v>×</v>
      </c>
      <c r="FL83" s="221"/>
      <c r="FM83" s="221"/>
      <c r="FN83" s="221"/>
      <c r="FO83" s="221" t="str">
        <f ca="1">IF(COUNTIF(空き状況確認テーブル!FO89:FR89,"×")&lt;&gt;0,"×",IF(COUNTIF(空き状況確認テーブル!FO89:FR89,"△")&lt;&gt;0,"△",IF(COUNTIF(空き状況確認テーブル!FO89:FR89,"△")&lt;&gt;0,"△","〇")))</f>
        <v>×</v>
      </c>
      <c r="FP83" s="221"/>
      <c r="FQ83" s="221"/>
      <c r="FR83" s="221"/>
      <c r="FS83" s="221" t="str">
        <f ca="1">IF(COUNTIF(空き状況確認テーブル!FS89:FV89,"×")&lt;&gt;0,"×",IF(COUNTIF(空き状況確認テーブル!FS89:FV89,"△")&lt;&gt;0,"△",IF(COUNTIF(空き状況確認テーブル!FS89:FV89,"△")&lt;&gt;0,"△","〇")))</f>
        <v>×</v>
      </c>
      <c r="FT83" s="221"/>
      <c r="FU83" s="221"/>
      <c r="FV83" s="221"/>
      <c r="FW83" s="217" t="str">
        <f ca="1">IF(COUNTIF(空き状況確認テーブル!FW89:FY89,"×")&lt;&gt;0,"×",IF(COUNTIF(空き状況確認テーブル!FW89:FY89,"△")&lt;&gt;0,"△",IF(COUNTIF(空き状況確認テーブル!FW89:FY89,"△")&lt;&gt;0,"△","〇")))</f>
        <v>×</v>
      </c>
      <c r="FX83" s="218"/>
      <c r="FY83" s="220"/>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1" t="str">
        <f ca="1">IF(COUNTIF(空き状況確認テーブル!W90:Z90,"×")&lt;&gt;0,"×",IF(COUNTIF(空き状況確認テーブル!W90:Z90,"△")&lt;&gt;0,"△",IF(COUNTIF(空き状況確認テーブル!W90:Z90,"△")&lt;&gt;0,"△","〇")))</f>
        <v>〇</v>
      </c>
      <c r="X84" s="221"/>
      <c r="Y84" s="221"/>
      <c r="Z84" s="221"/>
      <c r="AA84" s="221" t="str">
        <f ca="1">IF(COUNTIF(空き状況確認テーブル!AA90:AD90,"×")&lt;&gt;0,"×",IF(COUNTIF(空き状況確認テーブル!AA90:AD90,"△")&lt;&gt;0,"△",IF(COUNTIF(空き状況確認テーブル!AA90:AD90,"△")&lt;&gt;0,"△","〇")))</f>
        <v>〇</v>
      </c>
      <c r="AB84" s="221"/>
      <c r="AC84" s="221"/>
      <c r="AD84" s="221"/>
      <c r="AE84" s="221" t="str">
        <f ca="1">IF(COUNTIF(空き状況確認テーブル!AE90:AH90,"×")&lt;&gt;0,"×",IF(COUNTIF(空き状況確認テーブル!AE90:AH90,"△")&lt;&gt;0,"△",IF(COUNTIF(空き状況確認テーブル!AE90:AH90,"△")&lt;&gt;0,"△","〇")))</f>
        <v>△</v>
      </c>
      <c r="AF84" s="221"/>
      <c r="AG84" s="221"/>
      <c r="AH84" s="221"/>
      <c r="AI84" s="217" t="str">
        <f ca="1">IF(COUNTIF(空き状況確認テーブル!AI90:AK90,"×")&lt;&gt;0,"×",IF(COUNTIF(空き状況確認テーブル!AI90:AK90,"△")&lt;&gt;0,"△",IF(COUNTIF(空き状況確認テーブル!AI90:AK90,"△")&lt;&gt;0,"△","〇")))</f>
        <v>△</v>
      </c>
      <c r="AJ84" s="218"/>
      <c r="AK84" s="220"/>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1" t="str">
        <f ca="1">IF(COUNTIF(空き状況確認テーブル!AU90:AX90,"×")&lt;&gt;0,"×",IF(COUNTIF(空き状況確認テーブル!AU90:AX90,"△")&lt;&gt;0,"△",IF(COUNTIF(空き状況確認テーブル!AU90:AX90,"△")&lt;&gt;0,"△","〇")))</f>
        <v>〇</v>
      </c>
      <c r="AV84" s="221"/>
      <c r="AW84" s="221"/>
      <c r="AX84" s="221"/>
      <c r="AY84" s="221" t="str">
        <f ca="1">IF(COUNTIF(空き状況確認テーブル!AY90:BB90,"×")&lt;&gt;0,"×",IF(COUNTIF(空き状況確認テーブル!AY90:BB90,"△")&lt;&gt;0,"△",IF(COUNTIF(空き状況確認テーブル!AY90:BB90,"△")&lt;&gt;0,"△","〇")))</f>
        <v>〇</v>
      </c>
      <c r="AZ84" s="221"/>
      <c r="BA84" s="221"/>
      <c r="BB84" s="221"/>
      <c r="BC84" s="221" t="str">
        <f ca="1">IF(COUNTIF(空き状況確認テーブル!BC90:BF90,"×")&lt;&gt;0,"×",IF(COUNTIF(空き状況確認テーブル!BC90:BF90,"△")&lt;&gt;0,"△",IF(COUNTIF(空き状況確認テーブル!BC90:BF90,"△")&lt;&gt;0,"△","〇")))</f>
        <v>△</v>
      </c>
      <c r="BD84" s="221"/>
      <c r="BE84" s="221"/>
      <c r="BF84" s="221"/>
      <c r="BG84" s="217" t="str">
        <f ca="1">IF(COUNTIF(空き状況確認テーブル!BG90:BI90,"×")&lt;&gt;0,"×",IF(COUNTIF(空き状況確認テーブル!BG90:BI90,"△")&lt;&gt;0,"△",IF(COUNTIF(空き状況確認テーブル!BG90:BI90,"△")&lt;&gt;0,"△","〇")))</f>
        <v>△</v>
      </c>
      <c r="BH84" s="218"/>
      <c r="BI84" s="220"/>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1" t="str">
        <f ca="1">IF(COUNTIF(空き状況確認テーブル!BS90:BV90,"×")&lt;&gt;0,"×",IF(COUNTIF(空き状況確認テーブル!BS90:BV90,"△")&lt;&gt;0,"△",IF(COUNTIF(空き状況確認テーブル!BS90:BV90,"△")&lt;&gt;0,"△","〇")))</f>
        <v>〇</v>
      </c>
      <c r="BT84" s="221"/>
      <c r="BU84" s="221"/>
      <c r="BV84" s="221"/>
      <c r="BW84" s="221" t="str">
        <f ca="1">IF(COUNTIF(空き状況確認テーブル!BW90:BZ90,"×")&lt;&gt;0,"×",IF(COUNTIF(空き状況確認テーブル!BW90:BZ90,"△")&lt;&gt;0,"△",IF(COUNTIF(空き状況確認テーブル!BW90:BZ90,"△")&lt;&gt;0,"△","〇")))</f>
        <v>〇</v>
      </c>
      <c r="BX84" s="221"/>
      <c r="BY84" s="221"/>
      <c r="BZ84" s="221"/>
      <c r="CA84" s="221" t="str">
        <f ca="1">IF(COUNTIF(空き状況確認テーブル!CA90:CD90,"×")&lt;&gt;0,"×",IF(COUNTIF(空き状況確認テーブル!CA90:CD90,"△")&lt;&gt;0,"△",IF(COUNTIF(空き状況確認テーブル!CA90:CD90,"△")&lt;&gt;0,"△","〇")))</f>
        <v>△</v>
      </c>
      <c r="CB84" s="221"/>
      <c r="CC84" s="221"/>
      <c r="CD84" s="221"/>
      <c r="CE84" s="217" t="str">
        <f ca="1">IF(COUNTIF(空き状況確認テーブル!CE90:CG90,"×")&lt;&gt;0,"×",IF(COUNTIF(空き状況確認テーブル!CE90:CG90,"△")&lt;&gt;0,"△",IF(COUNTIF(空き状況確認テーブル!CE90:CG90,"△")&lt;&gt;0,"△","〇")))</f>
        <v>△</v>
      </c>
      <c r="CF84" s="218"/>
      <c r="CG84" s="220"/>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1" t="str">
        <f ca="1">IF(COUNTIF(空き状況確認テーブル!CQ90:CT90,"×")&lt;&gt;0,"×",IF(COUNTIF(空き状況確認テーブル!CQ90:CT90,"△")&lt;&gt;0,"△",IF(COUNTIF(空き状況確認テーブル!CQ90:CT90,"△")&lt;&gt;0,"△","〇")))</f>
        <v>〇</v>
      </c>
      <c r="CR84" s="221"/>
      <c r="CS84" s="221"/>
      <c r="CT84" s="221"/>
      <c r="CU84" s="221" t="str">
        <f ca="1">IF(COUNTIF(空き状況確認テーブル!CU90:CX90,"×")&lt;&gt;0,"×",IF(COUNTIF(空き状況確認テーブル!CU90:CX90,"△")&lt;&gt;0,"△",IF(COUNTIF(空き状況確認テーブル!CU90:CX90,"△")&lt;&gt;0,"△","〇")))</f>
        <v>〇</v>
      </c>
      <c r="CV84" s="221"/>
      <c r="CW84" s="221"/>
      <c r="CX84" s="221"/>
      <c r="CY84" s="221" t="str">
        <f ca="1">IF(COUNTIF(空き状況確認テーブル!CY90:DB90,"×")&lt;&gt;0,"×",IF(COUNTIF(空き状況確認テーブル!CY90:DB90,"△")&lt;&gt;0,"△",IF(COUNTIF(空き状況確認テーブル!CY90:DB90,"△")&lt;&gt;0,"△","〇")))</f>
        <v>△</v>
      </c>
      <c r="CZ84" s="221"/>
      <c r="DA84" s="221"/>
      <c r="DB84" s="221"/>
      <c r="DC84" s="217" t="str">
        <f ca="1">IF(COUNTIF(空き状況確認テーブル!DC90:DE90,"×")&lt;&gt;0,"×",IF(COUNTIF(空き状況確認テーブル!DC90:DE90,"△")&lt;&gt;0,"△",IF(COUNTIF(空き状況確認テーブル!DC90:DE90,"△")&lt;&gt;0,"△","〇")))</f>
        <v>△</v>
      </c>
      <c r="DD84" s="218"/>
      <c r="DE84" s="220"/>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1" t="str">
        <f ca="1">IF(COUNTIF(空き状況確認テーブル!DO90:DR90,"×")&lt;&gt;0,"×",IF(COUNTIF(空き状況確認テーブル!DO90:DR90,"△")&lt;&gt;0,"△",IF(COUNTIF(空き状況確認テーブル!DO90:DR90,"△")&lt;&gt;0,"△","〇")))</f>
        <v>〇</v>
      </c>
      <c r="DP84" s="221"/>
      <c r="DQ84" s="221"/>
      <c r="DR84" s="221"/>
      <c r="DS84" s="221" t="str">
        <f ca="1">IF(COUNTIF(空き状況確認テーブル!DS90:DV90,"×")&lt;&gt;0,"×",IF(COUNTIF(空き状況確認テーブル!DS90:DV90,"△")&lt;&gt;0,"△",IF(COUNTIF(空き状況確認テーブル!DS90:DV90,"△")&lt;&gt;0,"△","〇")))</f>
        <v>〇</v>
      </c>
      <c r="DT84" s="221"/>
      <c r="DU84" s="221"/>
      <c r="DV84" s="221"/>
      <c r="DW84" s="221" t="str">
        <f ca="1">IF(COUNTIF(空き状況確認テーブル!DW90:DZ90,"×")&lt;&gt;0,"×",IF(COUNTIF(空き状況確認テーブル!DW90:DZ90,"△")&lt;&gt;0,"△",IF(COUNTIF(空き状況確認テーブル!DW90:DZ90,"△")&lt;&gt;0,"△","〇")))</f>
        <v>△</v>
      </c>
      <c r="DX84" s="221"/>
      <c r="DY84" s="221"/>
      <c r="DZ84" s="221"/>
      <c r="EA84" s="217" t="str">
        <f ca="1">IF(COUNTIF(空き状況確認テーブル!EA90:EC90,"×")&lt;&gt;0,"×",IF(COUNTIF(空き状況確認テーブル!EA90:EC90,"△")&lt;&gt;0,"△",IF(COUNTIF(空き状況確認テーブル!EA90:EC90,"△")&lt;&gt;0,"△","〇")))</f>
        <v>△</v>
      </c>
      <c r="EB84" s="218"/>
      <c r="EC84" s="220"/>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1" t="str">
        <f ca="1">IF(COUNTIF(空き状況確認テーブル!EM90:EP90,"×")&lt;&gt;0,"×",IF(COUNTIF(空き状況確認テーブル!EM90:EP90,"△")&lt;&gt;0,"△",IF(COUNTIF(空き状況確認テーブル!EM90:EP90,"△")&lt;&gt;0,"△","〇")))</f>
        <v>×</v>
      </c>
      <c r="EN84" s="221"/>
      <c r="EO84" s="221"/>
      <c r="EP84" s="221"/>
      <c r="EQ84" s="221" t="str">
        <f ca="1">IF(COUNTIF(空き状況確認テーブル!EQ90:ET90,"×")&lt;&gt;0,"×",IF(COUNTIF(空き状況確認テーブル!EQ90:ET90,"△")&lt;&gt;0,"△",IF(COUNTIF(空き状況確認テーブル!EQ90:ET90,"△")&lt;&gt;0,"△","〇")))</f>
        <v>×</v>
      </c>
      <c r="ER84" s="221"/>
      <c r="ES84" s="221"/>
      <c r="ET84" s="221"/>
      <c r="EU84" s="221" t="str">
        <f ca="1">IF(COUNTIF(空き状況確認テーブル!EU90:EX90,"×")&lt;&gt;0,"×",IF(COUNTIF(空き状況確認テーブル!EU90:EX90,"△")&lt;&gt;0,"△",IF(COUNTIF(空き状況確認テーブル!EU90:EX90,"△")&lt;&gt;0,"△","〇")))</f>
        <v>×</v>
      </c>
      <c r="EV84" s="221"/>
      <c r="EW84" s="221"/>
      <c r="EX84" s="221"/>
      <c r="EY84" s="217" t="str">
        <f ca="1">IF(COUNTIF(空き状況確認テーブル!EY90:FA90,"×")&lt;&gt;0,"×",IF(COUNTIF(空き状況確認テーブル!EY90:FA90,"△")&lt;&gt;0,"△",IF(COUNTIF(空き状況確認テーブル!EY90:FA90,"△")&lt;&gt;0,"△","〇")))</f>
        <v>×</v>
      </c>
      <c r="EZ84" s="218"/>
      <c r="FA84" s="220"/>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1" t="str">
        <f ca="1">IF(COUNTIF(空き状況確認テーブル!FK90:FN90,"×")&lt;&gt;0,"×",IF(COUNTIF(空き状況確認テーブル!FK90:FN90,"△")&lt;&gt;0,"△",IF(COUNTIF(空き状況確認テーブル!FK90:FN90,"△")&lt;&gt;0,"△","〇")))</f>
        <v>×</v>
      </c>
      <c r="FL84" s="221"/>
      <c r="FM84" s="221"/>
      <c r="FN84" s="221"/>
      <c r="FO84" s="221" t="str">
        <f ca="1">IF(COUNTIF(空き状況確認テーブル!FO90:FR90,"×")&lt;&gt;0,"×",IF(COUNTIF(空き状況確認テーブル!FO90:FR90,"△")&lt;&gt;0,"△",IF(COUNTIF(空き状況確認テーブル!FO90:FR90,"△")&lt;&gt;0,"△","〇")))</f>
        <v>×</v>
      </c>
      <c r="FP84" s="221"/>
      <c r="FQ84" s="221"/>
      <c r="FR84" s="221"/>
      <c r="FS84" s="221" t="str">
        <f ca="1">IF(COUNTIF(空き状況確認テーブル!FS90:FV90,"×")&lt;&gt;0,"×",IF(COUNTIF(空き状況確認テーブル!FS90:FV90,"△")&lt;&gt;0,"△",IF(COUNTIF(空き状況確認テーブル!FS90:FV90,"△")&lt;&gt;0,"△","〇")))</f>
        <v>×</v>
      </c>
      <c r="FT84" s="221"/>
      <c r="FU84" s="221"/>
      <c r="FV84" s="221"/>
      <c r="FW84" s="217" t="str">
        <f ca="1">IF(COUNTIF(空き状況確認テーブル!FW90:FY90,"×")&lt;&gt;0,"×",IF(COUNTIF(空き状況確認テーブル!FW90:FY90,"△")&lt;&gt;0,"△",IF(COUNTIF(空き状況確認テーブル!FW90:FY90,"△")&lt;&gt;0,"△","〇")))</f>
        <v>×</v>
      </c>
      <c r="FX84" s="218"/>
      <c r="FY84" s="220"/>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1" t="str">
        <f ca="1">IF(COUNTIF(空き状況確認テーブル!W91:Z91,"×")&lt;&gt;0,"×",IF(COUNTIF(空き状況確認テーブル!W91:Z91,"△")&lt;&gt;0,"△",IF(COUNTIF(空き状況確認テーブル!W91:Z91,"△")&lt;&gt;0,"△","〇")))</f>
        <v>〇</v>
      </c>
      <c r="X85" s="221"/>
      <c r="Y85" s="221"/>
      <c r="Z85" s="221"/>
      <c r="AA85" s="221" t="str">
        <f ca="1">IF(COUNTIF(空き状況確認テーブル!AA91:AD91,"×")&lt;&gt;0,"×",IF(COUNTIF(空き状況確認テーブル!AA91:AD91,"△")&lt;&gt;0,"△",IF(COUNTIF(空き状況確認テーブル!AA91:AD91,"△")&lt;&gt;0,"△","〇")))</f>
        <v>〇</v>
      </c>
      <c r="AB85" s="221"/>
      <c r="AC85" s="221"/>
      <c r="AD85" s="221"/>
      <c r="AE85" s="221" t="str">
        <f ca="1">IF(COUNTIF(空き状況確認テーブル!AE91:AH91,"×")&lt;&gt;0,"×",IF(COUNTIF(空き状況確認テーブル!AE91:AH91,"△")&lt;&gt;0,"△",IF(COUNTIF(空き状況確認テーブル!AE91:AH91,"△")&lt;&gt;0,"△","〇")))</f>
        <v>△</v>
      </c>
      <c r="AF85" s="221"/>
      <c r="AG85" s="221"/>
      <c r="AH85" s="221"/>
      <c r="AI85" s="217" t="str">
        <f ca="1">IF(COUNTIF(空き状況確認テーブル!AI91:AK91,"×")&lt;&gt;0,"×",IF(COUNTIF(空き状況確認テーブル!AI91:AK91,"△")&lt;&gt;0,"△",IF(COUNTIF(空き状況確認テーブル!AI91:AK91,"△")&lt;&gt;0,"△","〇")))</f>
        <v>△</v>
      </c>
      <c r="AJ85" s="218"/>
      <c r="AK85" s="220"/>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1" t="str">
        <f ca="1">IF(COUNTIF(空き状況確認テーブル!AU91:AX91,"×")&lt;&gt;0,"×",IF(COUNTIF(空き状況確認テーブル!AU91:AX91,"△")&lt;&gt;0,"△",IF(COUNTIF(空き状況確認テーブル!AU91:AX91,"△")&lt;&gt;0,"△","〇")))</f>
        <v>〇</v>
      </c>
      <c r="AV85" s="221"/>
      <c r="AW85" s="221"/>
      <c r="AX85" s="221"/>
      <c r="AY85" s="221" t="str">
        <f ca="1">IF(COUNTIF(空き状況確認テーブル!AY91:BB91,"×")&lt;&gt;0,"×",IF(COUNTIF(空き状況確認テーブル!AY91:BB91,"△")&lt;&gt;0,"△",IF(COUNTIF(空き状況確認テーブル!AY91:BB91,"△")&lt;&gt;0,"△","〇")))</f>
        <v>〇</v>
      </c>
      <c r="AZ85" s="221"/>
      <c r="BA85" s="221"/>
      <c r="BB85" s="221"/>
      <c r="BC85" s="221" t="str">
        <f ca="1">IF(COUNTIF(空き状況確認テーブル!BC91:BF91,"×")&lt;&gt;0,"×",IF(COUNTIF(空き状況確認テーブル!BC91:BF91,"△")&lt;&gt;0,"△",IF(COUNTIF(空き状況確認テーブル!BC91:BF91,"△")&lt;&gt;0,"△","〇")))</f>
        <v>△</v>
      </c>
      <c r="BD85" s="221"/>
      <c r="BE85" s="221"/>
      <c r="BF85" s="221"/>
      <c r="BG85" s="217" t="str">
        <f ca="1">IF(COUNTIF(空き状況確認テーブル!BG91:BI91,"×")&lt;&gt;0,"×",IF(COUNTIF(空き状況確認テーブル!BG91:BI91,"△")&lt;&gt;0,"△",IF(COUNTIF(空き状況確認テーブル!BG91:BI91,"△")&lt;&gt;0,"△","〇")))</f>
        <v>△</v>
      </c>
      <c r="BH85" s="218"/>
      <c r="BI85" s="220"/>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1" t="str">
        <f ca="1">IF(COUNTIF(空き状況確認テーブル!BS91:BV91,"×")&lt;&gt;0,"×",IF(COUNTIF(空き状況確認テーブル!BS91:BV91,"△")&lt;&gt;0,"△",IF(COUNTIF(空き状況確認テーブル!BS91:BV91,"△")&lt;&gt;0,"△","〇")))</f>
        <v>〇</v>
      </c>
      <c r="BT85" s="221"/>
      <c r="BU85" s="221"/>
      <c r="BV85" s="221"/>
      <c r="BW85" s="221" t="str">
        <f ca="1">IF(COUNTIF(空き状況確認テーブル!BW91:BZ91,"×")&lt;&gt;0,"×",IF(COUNTIF(空き状況確認テーブル!BW91:BZ91,"△")&lt;&gt;0,"△",IF(COUNTIF(空き状況確認テーブル!BW91:BZ91,"△")&lt;&gt;0,"△","〇")))</f>
        <v>〇</v>
      </c>
      <c r="BX85" s="221"/>
      <c r="BY85" s="221"/>
      <c r="BZ85" s="221"/>
      <c r="CA85" s="221" t="str">
        <f ca="1">IF(COUNTIF(空き状況確認テーブル!CA91:CD91,"×")&lt;&gt;0,"×",IF(COUNTIF(空き状況確認テーブル!CA91:CD91,"△")&lt;&gt;0,"△",IF(COUNTIF(空き状況確認テーブル!CA91:CD91,"△")&lt;&gt;0,"△","〇")))</f>
        <v>△</v>
      </c>
      <c r="CB85" s="221"/>
      <c r="CC85" s="221"/>
      <c r="CD85" s="221"/>
      <c r="CE85" s="217" t="str">
        <f ca="1">IF(COUNTIF(空き状況確認テーブル!CE91:CG91,"×")&lt;&gt;0,"×",IF(COUNTIF(空き状況確認テーブル!CE91:CG91,"△")&lt;&gt;0,"△",IF(COUNTIF(空き状況確認テーブル!CE91:CG91,"△")&lt;&gt;0,"△","〇")))</f>
        <v>△</v>
      </c>
      <c r="CF85" s="218"/>
      <c r="CG85" s="220"/>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1" t="str">
        <f ca="1">IF(COUNTIF(空き状況確認テーブル!CQ91:CT91,"×")&lt;&gt;0,"×",IF(COUNTIF(空き状況確認テーブル!CQ91:CT91,"△")&lt;&gt;0,"△",IF(COUNTIF(空き状況確認テーブル!CQ91:CT91,"△")&lt;&gt;0,"△","〇")))</f>
        <v>〇</v>
      </c>
      <c r="CR85" s="221"/>
      <c r="CS85" s="221"/>
      <c r="CT85" s="221"/>
      <c r="CU85" s="221" t="str">
        <f ca="1">IF(COUNTIF(空き状況確認テーブル!CU91:CX91,"×")&lt;&gt;0,"×",IF(COUNTIF(空き状況確認テーブル!CU91:CX91,"△")&lt;&gt;0,"△",IF(COUNTIF(空き状況確認テーブル!CU91:CX91,"△")&lt;&gt;0,"△","〇")))</f>
        <v>〇</v>
      </c>
      <c r="CV85" s="221"/>
      <c r="CW85" s="221"/>
      <c r="CX85" s="221"/>
      <c r="CY85" s="221" t="str">
        <f ca="1">IF(COUNTIF(空き状況確認テーブル!CY91:DB91,"×")&lt;&gt;0,"×",IF(COUNTIF(空き状況確認テーブル!CY91:DB91,"△")&lt;&gt;0,"△",IF(COUNTIF(空き状況確認テーブル!CY91:DB91,"△")&lt;&gt;0,"△","〇")))</f>
        <v>△</v>
      </c>
      <c r="CZ85" s="221"/>
      <c r="DA85" s="221"/>
      <c r="DB85" s="221"/>
      <c r="DC85" s="217" t="str">
        <f ca="1">IF(COUNTIF(空き状況確認テーブル!DC91:DE91,"×")&lt;&gt;0,"×",IF(COUNTIF(空き状況確認テーブル!DC91:DE91,"△")&lt;&gt;0,"△",IF(COUNTIF(空き状況確認テーブル!DC91:DE91,"△")&lt;&gt;0,"△","〇")))</f>
        <v>△</v>
      </c>
      <c r="DD85" s="218"/>
      <c r="DE85" s="220"/>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1" t="str">
        <f ca="1">IF(COUNTIF(空き状況確認テーブル!DO91:DR91,"×")&lt;&gt;0,"×",IF(COUNTIF(空き状況確認テーブル!DO91:DR91,"△")&lt;&gt;0,"△",IF(COUNTIF(空き状況確認テーブル!DO91:DR91,"△")&lt;&gt;0,"△","〇")))</f>
        <v>〇</v>
      </c>
      <c r="DP85" s="221"/>
      <c r="DQ85" s="221"/>
      <c r="DR85" s="221"/>
      <c r="DS85" s="221" t="str">
        <f ca="1">IF(COUNTIF(空き状況確認テーブル!DS91:DV91,"×")&lt;&gt;0,"×",IF(COUNTIF(空き状況確認テーブル!DS91:DV91,"△")&lt;&gt;0,"△",IF(COUNTIF(空き状況確認テーブル!DS91:DV91,"△")&lt;&gt;0,"△","〇")))</f>
        <v>〇</v>
      </c>
      <c r="DT85" s="221"/>
      <c r="DU85" s="221"/>
      <c r="DV85" s="221"/>
      <c r="DW85" s="221" t="str">
        <f ca="1">IF(COUNTIF(空き状況確認テーブル!DW91:DZ91,"×")&lt;&gt;0,"×",IF(COUNTIF(空き状況確認テーブル!DW91:DZ91,"△")&lt;&gt;0,"△",IF(COUNTIF(空き状況確認テーブル!DW91:DZ91,"△")&lt;&gt;0,"△","〇")))</f>
        <v>△</v>
      </c>
      <c r="DX85" s="221"/>
      <c r="DY85" s="221"/>
      <c r="DZ85" s="221"/>
      <c r="EA85" s="217" t="str">
        <f ca="1">IF(COUNTIF(空き状況確認テーブル!EA91:EC91,"×")&lt;&gt;0,"×",IF(COUNTIF(空き状況確認テーブル!EA91:EC91,"△")&lt;&gt;0,"△",IF(COUNTIF(空き状況確認テーブル!EA91:EC91,"△")&lt;&gt;0,"△","〇")))</f>
        <v>△</v>
      </c>
      <c r="EB85" s="218"/>
      <c r="EC85" s="220"/>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1" t="str">
        <f ca="1">IF(COUNTIF(空き状況確認テーブル!EM91:EP91,"×")&lt;&gt;0,"×",IF(COUNTIF(空き状況確認テーブル!EM91:EP91,"△")&lt;&gt;0,"△",IF(COUNTIF(空き状況確認テーブル!EM91:EP91,"△")&lt;&gt;0,"△","〇")))</f>
        <v>×</v>
      </c>
      <c r="EN85" s="221"/>
      <c r="EO85" s="221"/>
      <c r="EP85" s="221"/>
      <c r="EQ85" s="221" t="str">
        <f ca="1">IF(COUNTIF(空き状況確認テーブル!EQ91:ET91,"×")&lt;&gt;0,"×",IF(COUNTIF(空き状況確認テーブル!EQ91:ET91,"△")&lt;&gt;0,"△",IF(COUNTIF(空き状況確認テーブル!EQ91:ET91,"△")&lt;&gt;0,"△","〇")))</f>
        <v>×</v>
      </c>
      <c r="ER85" s="221"/>
      <c r="ES85" s="221"/>
      <c r="ET85" s="221"/>
      <c r="EU85" s="221" t="str">
        <f ca="1">IF(COUNTIF(空き状況確認テーブル!EU91:EX91,"×")&lt;&gt;0,"×",IF(COUNTIF(空き状況確認テーブル!EU91:EX91,"△")&lt;&gt;0,"△",IF(COUNTIF(空き状況確認テーブル!EU91:EX91,"△")&lt;&gt;0,"△","〇")))</f>
        <v>×</v>
      </c>
      <c r="EV85" s="221"/>
      <c r="EW85" s="221"/>
      <c r="EX85" s="221"/>
      <c r="EY85" s="217" t="str">
        <f ca="1">IF(COUNTIF(空き状況確認テーブル!EY91:FA91,"×")&lt;&gt;0,"×",IF(COUNTIF(空き状況確認テーブル!EY91:FA91,"△")&lt;&gt;0,"△",IF(COUNTIF(空き状況確認テーブル!EY91:FA91,"△")&lt;&gt;0,"△","〇")))</f>
        <v>×</v>
      </c>
      <c r="EZ85" s="218"/>
      <c r="FA85" s="220"/>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1" t="str">
        <f ca="1">IF(COUNTIF(空き状況確認テーブル!FK91:FN91,"×")&lt;&gt;0,"×",IF(COUNTIF(空き状況確認テーブル!FK91:FN91,"△")&lt;&gt;0,"△",IF(COUNTIF(空き状況確認テーブル!FK91:FN91,"△")&lt;&gt;0,"△","〇")))</f>
        <v>×</v>
      </c>
      <c r="FL85" s="221"/>
      <c r="FM85" s="221"/>
      <c r="FN85" s="221"/>
      <c r="FO85" s="221" t="str">
        <f ca="1">IF(COUNTIF(空き状況確認テーブル!FO91:FR91,"×")&lt;&gt;0,"×",IF(COUNTIF(空き状況確認テーブル!FO91:FR91,"△")&lt;&gt;0,"△",IF(COUNTIF(空き状況確認テーブル!FO91:FR91,"△")&lt;&gt;0,"△","〇")))</f>
        <v>×</v>
      </c>
      <c r="FP85" s="221"/>
      <c r="FQ85" s="221"/>
      <c r="FR85" s="221"/>
      <c r="FS85" s="221" t="str">
        <f ca="1">IF(COUNTIF(空き状況確認テーブル!FS91:FV91,"×")&lt;&gt;0,"×",IF(COUNTIF(空き状況確認テーブル!FS91:FV91,"△")&lt;&gt;0,"△",IF(COUNTIF(空き状況確認テーブル!FS91:FV91,"△")&lt;&gt;0,"△","〇")))</f>
        <v>×</v>
      </c>
      <c r="FT85" s="221"/>
      <c r="FU85" s="221"/>
      <c r="FV85" s="221"/>
      <c r="FW85" s="217" t="str">
        <f ca="1">IF(COUNTIF(空き状況確認テーブル!FW91:FY91,"×")&lt;&gt;0,"×",IF(COUNTIF(空き状況確認テーブル!FW91:FY91,"△")&lt;&gt;0,"△",IF(COUNTIF(空き状況確認テーブル!FW91:FY91,"△")&lt;&gt;0,"△","〇")))</f>
        <v>×</v>
      </c>
      <c r="FX85" s="218"/>
      <c r="FY85" s="220"/>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1" t="str">
        <f ca="1">IF(COUNTIF(空き状況確認テーブル!W92:Z92,"×")&lt;&gt;0,"×",IF(COUNTIF(空き状況確認テーブル!W92:Z92,"△")&lt;&gt;0,"△",IF(COUNTIF(空き状況確認テーブル!W92:Z92,"△")&lt;&gt;0,"△","〇")))</f>
        <v>〇</v>
      </c>
      <c r="X86" s="221"/>
      <c r="Y86" s="221"/>
      <c r="Z86" s="221"/>
      <c r="AA86" s="221" t="str">
        <f ca="1">IF(COUNTIF(空き状況確認テーブル!AA92:AD92,"×")&lt;&gt;0,"×",IF(COUNTIF(空き状況確認テーブル!AA92:AD92,"△")&lt;&gt;0,"△",IF(COUNTIF(空き状況確認テーブル!AA92:AD92,"△")&lt;&gt;0,"△","〇")))</f>
        <v>〇</v>
      </c>
      <c r="AB86" s="221"/>
      <c r="AC86" s="221"/>
      <c r="AD86" s="221"/>
      <c r="AE86" s="221" t="str">
        <f ca="1">IF(COUNTIF(空き状況確認テーブル!AE92:AH92,"×")&lt;&gt;0,"×",IF(COUNTIF(空き状況確認テーブル!AE92:AH92,"△")&lt;&gt;0,"△",IF(COUNTIF(空き状況確認テーブル!AE92:AH92,"△")&lt;&gt;0,"△","〇")))</f>
        <v>△</v>
      </c>
      <c r="AF86" s="221"/>
      <c r="AG86" s="221"/>
      <c r="AH86" s="221"/>
      <c r="AI86" s="217" t="str">
        <f ca="1">IF(COUNTIF(空き状況確認テーブル!AI92:AK92,"×")&lt;&gt;0,"×",IF(COUNTIF(空き状況確認テーブル!AI92:AK92,"△")&lt;&gt;0,"△",IF(COUNTIF(空き状況確認テーブル!AI92:AK92,"△")&lt;&gt;0,"△","〇")))</f>
        <v>△</v>
      </c>
      <c r="AJ86" s="218"/>
      <c r="AK86" s="220"/>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1" t="str">
        <f ca="1">IF(COUNTIF(空き状況確認テーブル!AU92:AX92,"×")&lt;&gt;0,"×",IF(COUNTIF(空き状況確認テーブル!AU92:AX92,"△")&lt;&gt;0,"△",IF(COUNTIF(空き状況確認テーブル!AU92:AX92,"△")&lt;&gt;0,"△","〇")))</f>
        <v>〇</v>
      </c>
      <c r="AV86" s="221"/>
      <c r="AW86" s="221"/>
      <c r="AX86" s="221"/>
      <c r="AY86" s="221" t="str">
        <f ca="1">IF(COUNTIF(空き状況確認テーブル!AY92:BB92,"×")&lt;&gt;0,"×",IF(COUNTIF(空き状況確認テーブル!AY92:BB92,"△")&lt;&gt;0,"△",IF(COUNTIF(空き状況確認テーブル!AY92:BB92,"△")&lt;&gt;0,"△","〇")))</f>
        <v>〇</v>
      </c>
      <c r="AZ86" s="221"/>
      <c r="BA86" s="221"/>
      <c r="BB86" s="221"/>
      <c r="BC86" s="221" t="str">
        <f ca="1">IF(COUNTIF(空き状況確認テーブル!BC92:BF92,"×")&lt;&gt;0,"×",IF(COUNTIF(空き状況確認テーブル!BC92:BF92,"△")&lt;&gt;0,"△",IF(COUNTIF(空き状況確認テーブル!BC92:BF92,"△")&lt;&gt;0,"△","〇")))</f>
        <v>△</v>
      </c>
      <c r="BD86" s="221"/>
      <c r="BE86" s="221"/>
      <c r="BF86" s="221"/>
      <c r="BG86" s="217" t="str">
        <f ca="1">IF(COUNTIF(空き状況確認テーブル!BG92:BI92,"×")&lt;&gt;0,"×",IF(COUNTIF(空き状況確認テーブル!BG92:BI92,"△")&lt;&gt;0,"△",IF(COUNTIF(空き状況確認テーブル!BG92:BI92,"△")&lt;&gt;0,"△","〇")))</f>
        <v>△</v>
      </c>
      <c r="BH86" s="218"/>
      <c r="BI86" s="220"/>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1" t="str">
        <f ca="1">IF(COUNTIF(空き状況確認テーブル!BS92:BV92,"×")&lt;&gt;0,"×",IF(COUNTIF(空き状況確認テーブル!BS92:BV92,"△")&lt;&gt;0,"△",IF(COUNTIF(空き状況確認テーブル!BS92:BV92,"△")&lt;&gt;0,"△","〇")))</f>
        <v>〇</v>
      </c>
      <c r="BT86" s="221"/>
      <c r="BU86" s="221"/>
      <c r="BV86" s="221"/>
      <c r="BW86" s="221" t="str">
        <f ca="1">IF(COUNTIF(空き状況確認テーブル!BW92:BZ92,"×")&lt;&gt;0,"×",IF(COUNTIF(空き状況確認テーブル!BW92:BZ92,"△")&lt;&gt;0,"△",IF(COUNTIF(空き状況確認テーブル!BW92:BZ92,"△")&lt;&gt;0,"△","〇")))</f>
        <v>〇</v>
      </c>
      <c r="BX86" s="221"/>
      <c r="BY86" s="221"/>
      <c r="BZ86" s="221"/>
      <c r="CA86" s="221" t="str">
        <f ca="1">IF(COUNTIF(空き状況確認テーブル!CA92:CD92,"×")&lt;&gt;0,"×",IF(COUNTIF(空き状況確認テーブル!CA92:CD92,"△")&lt;&gt;0,"△",IF(COUNTIF(空き状況確認テーブル!CA92:CD92,"△")&lt;&gt;0,"△","〇")))</f>
        <v>△</v>
      </c>
      <c r="CB86" s="221"/>
      <c r="CC86" s="221"/>
      <c r="CD86" s="221"/>
      <c r="CE86" s="217" t="str">
        <f ca="1">IF(COUNTIF(空き状況確認テーブル!CE92:CG92,"×")&lt;&gt;0,"×",IF(COUNTIF(空き状況確認テーブル!CE92:CG92,"△")&lt;&gt;0,"△",IF(COUNTIF(空き状況確認テーブル!CE92:CG92,"△")&lt;&gt;0,"△","〇")))</f>
        <v>△</v>
      </c>
      <c r="CF86" s="218"/>
      <c r="CG86" s="220"/>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1" t="str">
        <f ca="1">IF(COUNTIF(空き状況確認テーブル!CQ92:CT92,"×")&lt;&gt;0,"×",IF(COUNTIF(空き状況確認テーブル!CQ92:CT92,"△")&lt;&gt;0,"△",IF(COUNTIF(空き状況確認テーブル!CQ92:CT92,"△")&lt;&gt;0,"△","〇")))</f>
        <v>〇</v>
      </c>
      <c r="CR86" s="221"/>
      <c r="CS86" s="221"/>
      <c r="CT86" s="221"/>
      <c r="CU86" s="221" t="str">
        <f ca="1">IF(COUNTIF(空き状況確認テーブル!CU92:CX92,"×")&lt;&gt;0,"×",IF(COUNTIF(空き状況確認テーブル!CU92:CX92,"△")&lt;&gt;0,"△",IF(COUNTIF(空き状況確認テーブル!CU92:CX92,"△")&lt;&gt;0,"△","〇")))</f>
        <v>〇</v>
      </c>
      <c r="CV86" s="221"/>
      <c r="CW86" s="221"/>
      <c r="CX86" s="221"/>
      <c r="CY86" s="221" t="str">
        <f ca="1">IF(COUNTIF(空き状況確認テーブル!CY92:DB92,"×")&lt;&gt;0,"×",IF(COUNTIF(空き状況確認テーブル!CY92:DB92,"△")&lt;&gt;0,"△",IF(COUNTIF(空き状況確認テーブル!CY92:DB92,"△")&lt;&gt;0,"△","〇")))</f>
        <v>△</v>
      </c>
      <c r="CZ86" s="221"/>
      <c r="DA86" s="221"/>
      <c r="DB86" s="221"/>
      <c r="DC86" s="217" t="str">
        <f ca="1">IF(COUNTIF(空き状況確認テーブル!DC92:DE92,"×")&lt;&gt;0,"×",IF(COUNTIF(空き状況確認テーブル!DC92:DE92,"△")&lt;&gt;0,"△",IF(COUNTIF(空き状況確認テーブル!DC92:DE92,"△")&lt;&gt;0,"△","〇")))</f>
        <v>△</v>
      </c>
      <c r="DD86" s="218"/>
      <c r="DE86" s="220"/>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1" t="str">
        <f ca="1">IF(COUNTIF(空き状況確認テーブル!DO92:DR92,"×")&lt;&gt;0,"×",IF(COUNTIF(空き状況確認テーブル!DO92:DR92,"△")&lt;&gt;0,"△",IF(COUNTIF(空き状況確認テーブル!DO92:DR92,"△")&lt;&gt;0,"△","〇")))</f>
        <v>〇</v>
      </c>
      <c r="DP86" s="221"/>
      <c r="DQ86" s="221"/>
      <c r="DR86" s="221"/>
      <c r="DS86" s="221" t="str">
        <f ca="1">IF(COUNTIF(空き状況確認テーブル!DS92:DV92,"×")&lt;&gt;0,"×",IF(COUNTIF(空き状況確認テーブル!DS92:DV92,"△")&lt;&gt;0,"△",IF(COUNTIF(空き状況確認テーブル!DS92:DV92,"△")&lt;&gt;0,"△","〇")))</f>
        <v>〇</v>
      </c>
      <c r="DT86" s="221"/>
      <c r="DU86" s="221"/>
      <c r="DV86" s="221"/>
      <c r="DW86" s="221" t="str">
        <f ca="1">IF(COUNTIF(空き状況確認テーブル!DW92:DZ92,"×")&lt;&gt;0,"×",IF(COUNTIF(空き状況確認テーブル!DW92:DZ92,"△")&lt;&gt;0,"△",IF(COUNTIF(空き状況確認テーブル!DW92:DZ92,"△")&lt;&gt;0,"△","〇")))</f>
        <v>△</v>
      </c>
      <c r="DX86" s="221"/>
      <c r="DY86" s="221"/>
      <c r="DZ86" s="221"/>
      <c r="EA86" s="217" t="str">
        <f ca="1">IF(COUNTIF(空き状況確認テーブル!EA92:EC92,"×")&lt;&gt;0,"×",IF(COUNTIF(空き状況確認テーブル!EA92:EC92,"△")&lt;&gt;0,"△",IF(COUNTIF(空き状況確認テーブル!EA92:EC92,"△")&lt;&gt;0,"△","〇")))</f>
        <v>△</v>
      </c>
      <c r="EB86" s="218"/>
      <c r="EC86" s="220"/>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1" t="str">
        <f ca="1">IF(COUNTIF(空き状況確認テーブル!EM92:EP92,"×")&lt;&gt;0,"×",IF(COUNTIF(空き状況確認テーブル!EM92:EP92,"△")&lt;&gt;0,"△",IF(COUNTIF(空き状況確認テーブル!EM92:EP92,"△")&lt;&gt;0,"△","〇")))</f>
        <v>×</v>
      </c>
      <c r="EN86" s="221"/>
      <c r="EO86" s="221"/>
      <c r="EP86" s="221"/>
      <c r="EQ86" s="221" t="str">
        <f ca="1">IF(COUNTIF(空き状況確認テーブル!EQ92:ET92,"×")&lt;&gt;0,"×",IF(COUNTIF(空き状況確認テーブル!EQ92:ET92,"△")&lt;&gt;0,"△",IF(COUNTIF(空き状況確認テーブル!EQ92:ET92,"△")&lt;&gt;0,"△","〇")))</f>
        <v>×</v>
      </c>
      <c r="ER86" s="221"/>
      <c r="ES86" s="221"/>
      <c r="ET86" s="221"/>
      <c r="EU86" s="221" t="str">
        <f ca="1">IF(COUNTIF(空き状況確認テーブル!EU92:EX92,"×")&lt;&gt;0,"×",IF(COUNTIF(空き状況確認テーブル!EU92:EX92,"△")&lt;&gt;0,"△",IF(COUNTIF(空き状況確認テーブル!EU92:EX92,"△")&lt;&gt;0,"△","〇")))</f>
        <v>×</v>
      </c>
      <c r="EV86" s="221"/>
      <c r="EW86" s="221"/>
      <c r="EX86" s="221"/>
      <c r="EY86" s="217" t="str">
        <f ca="1">IF(COUNTIF(空き状況確認テーブル!EY92:FA92,"×")&lt;&gt;0,"×",IF(COUNTIF(空き状況確認テーブル!EY92:FA92,"△")&lt;&gt;0,"△",IF(COUNTIF(空き状況確認テーブル!EY92:FA92,"△")&lt;&gt;0,"△","〇")))</f>
        <v>×</v>
      </c>
      <c r="EZ86" s="218"/>
      <c r="FA86" s="220"/>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1" t="str">
        <f ca="1">IF(COUNTIF(空き状況確認テーブル!FK92:FN92,"×")&lt;&gt;0,"×",IF(COUNTIF(空き状況確認テーブル!FK92:FN92,"△")&lt;&gt;0,"△",IF(COUNTIF(空き状況確認テーブル!FK92:FN92,"△")&lt;&gt;0,"△","〇")))</f>
        <v>×</v>
      </c>
      <c r="FL86" s="221"/>
      <c r="FM86" s="221"/>
      <c r="FN86" s="221"/>
      <c r="FO86" s="221" t="str">
        <f ca="1">IF(COUNTIF(空き状況確認テーブル!FO92:FR92,"×")&lt;&gt;0,"×",IF(COUNTIF(空き状況確認テーブル!FO92:FR92,"△")&lt;&gt;0,"△",IF(COUNTIF(空き状況確認テーブル!FO92:FR92,"△")&lt;&gt;0,"△","〇")))</f>
        <v>×</v>
      </c>
      <c r="FP86" s="221"/>
      <c r="FQ86" s="221"/>
      <c r="FR86" s="221"/>
      <c r="FS86" s="221" t="str">
        <f ca="1">IF(COUNTIF(空き状況確認テーブル!FS92:FV92,"×")&lt;&gt;0,"×",IF(COUNTIF(空き状況確認テーブル!FS92:FV92,"△")&lt;&gt;0,"△",IF(COUNTIF(空き状況確認テーブル!FS92:FV92,"△")&lt;&gt;0,"△","〇")))</f>
        <v>×</v>
      </c>
      <c r="FT86" s="221"/>
      <c r="FU86" s="221"/>
      <c r="FV86" s="221"/>
      <c r="FW86" s="217" t="str">
        <f ca="1">IF(COUNTIF(空き状況確認テーブル!FW92:FY92,"×")&lt;&gt;0,"×",IF(COUNTIF(空き状況確認テーブル!FW92:FY92,"△")&lt;&gt;0,"△",IF(COUNTIF(空き状況確認テーブル!FW92:FY92,"△")&lt;&gt;0,"△","〇")))</f>
        <v>×</v>
      </c>
      <c r="FX86" s="218"/>
      <c r="FY86" s="220"/>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1" t="str">
        <f ca="1">IF(COUNTIF(空き状況確認テーブル!W93:Z93,"×")&lt;&gt;0,"×",IF(COUNTIF(空き状況確認テーブル!W93:Z93,"△")&lt;&gt;0,"△",IF(COUNTIF(空き状況確認テーブル!W93:Z93,"△")&lt;&gt;0,"△","〇")))</f>
        <v>〇</v>
      </c>
      <c r="X87" s="221"/>
      <c r="Y87" s="221"/>
      <c r="Z87" s="221"/>
      <c r="AA87" s="221" t="str">
        <f ca="1">IF(COUNTIF(空き状況確認テーブル!AA93:AD93,"×")&lt;&gt;0,"×",IF(COUNTIF(空き状況確認テーブル!AA93:AD93,"△")&lt;&gt;0,"△",IF(COUNTIF(空き状況確認テーブル!AA93:AD93,"△")&lt;&gt;0,"△","〇")))</f>
        <v>〇</v>
      </c>
      <c r="AB87" s="221"/>
      <c r="AC87" s="221"/>
      <c r="AD87" s="221"/>
      <c r="AE87" s="221" t="str">
        <f ca="1">IF(COUNTIF(空き状況確認テーブル!AE93:AH93,"×")&lt;&gt;0,"×",IF(COUNTIF(空き状況確認テーブル!AE93:AH93,"△")&lt;&gt;0,"△",IF(COUNTIF(空き状況確認テーブル!AE93:AH93,"△")&lt;&gt;0,"△","〇")))</f>
        <v>△</v>
      </c>
      <c r="AF87" s="221"/>
      <c r="AG87" s="221"/>
      <c r="AH87" s="221"/>
      <c r="AI87" s="217" t="str">
        <f ca="1">IF(COUNTIF(空き状況確認テーブル!AI93:AK93,"×")&lt;&gt;0,"×",IF(COUNTIF(空き状況確認テーブル!AI93:AK93,"△")&lt;&gt;0,"△",IF(COUNTIF(空き状況確認テーブル!AI93:AK93,"△")&lt;&gt;0,"△","〇")))</f>
        <v>△</v>
      </c>
      <c r="AJ87" s="218"/>
      <c r="AK87" s="220"/>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1" t="str">
        <f ca="1">IF(COUNTIF(空き状況確認テーブル!AU93:AX93,"×")&lt;&gt;0,"×",IF(COUNTIF(空き状況確認テーブル!AU93:AX93,"△")&lt;&gt;0,"△",IF(COUNTIF(空き状況確認テーブル!AU93:AX93,"△")&lt;&gt;0,"△","〇")))</f>
        <v>〇</v>
      </c>
      <c r="AV87" s="221"/>
      <c r="AW87" s="221"/>
      <c r="AX87" s="221"/>
      <c r="AY87" s="221" t="str">
        <f ca="1">IF(COUNTIF(空き状況確認テーブル!AY93:BB93,"×")&lt;&gt;0,"×",IF(COUNTIF(空き状況確認テーブル!AY93:BB93,"△")&lt;&gt;0,"△",IF(COUNTIF(空き状況確認テーブル!AY93:BB93,"△")&lt;&gt;0,"△","〇")))</f>
        <v>〇</v>
      </c>
      <c r="AZ87" s="221"/>
      <c r="BA87" s="221"/>
      <c r="BB87" s="221"/>
      <c r="BC87" s="221" t="str">
        <f ca="1">IF(COUNTIF(空き状況確認テーブル!BC93:BF93,"×")&lt;&gt;0,"×",IF(COUNTIF(空き状況確認テーブル!BC93:BF93,"△")&lt;&gt;0,"△",IF(COUNTIF(空き状況確認テーブル!BC93:BF93,"△")&lt;&gt;0,"△","〇")))</f>
        <v>△</v>
      </c>
      <c r="BD87" s="221"/>
      <c r="BE87" s="221"/>
      <c r="BF87" s="221"/>
      <c r="BG87" s="217" t="str">
        <f ca="1">IF(COUNTIF(空き状況確認テーブル!BG93:BI93,"×")&lt;&gt;0,"×",IF(COUNTIF(空き状況確認テーブル!BG93:BI93,"△")&lt;&gt;0,"△",IF(COUNTIF(空き状況確認テーブル!BG93:BI93,"△")&lt;&gt;0,"△","〇")))</f>
        <v>△</v>
      </c>
      <c r="BH87" s="218"/>
      <c r="BI87" s="220"/>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1" t="str">
        <f ca="1">IF(COUNTIF(空き状況確認テーブル!BS93:BV93,"×")&lt;&gt;0,"×",IF(COUNTIF(空き状況確認テーブル!BS93:BV93,"△")&lt;&gt;0,"△",IF(COUNTIF(空き状況確認テーブル!BS93:BV93,"△")&lt;&gt;0,"△","〇")))</f>
        <v>〇</v>
      </c>
      <c r="BT87" s="221"/>
      <c r="BU87" s="221"/>
      <c r="BV87" s="221"/>
      <c r="BW87" s="221" t="str">
        <f ca="1">IF(COUNTIF(空き状況確認テーブル!BW93:BZ93,"×")&lt;&gt;0,"×",IF(COUNTIF(空き状況確認テーブル!BW93:BZ93,"△")&lt;&gt;0,"△",IF(COUNTIF(空き状況確認テーブル!BW93:BZ93,"△")&lt;&gt;0,"△","〇")))</f>
        <v>〇</v>
      </c>
      <c r="BX87" s="221"/>
      <c r="BY87" s="221"/>
      <c r="BZ87" s="221"/>
      <c r="CA87" s="221" t="str">
        <f ca="1">IF(COUNTIF(空き状況確認テーブル!CA93:CD93,"×")&lt;&gt;0,"×",IF(COUNTIF(空き状況確認テーブル!CA93:CD93,"△")&lt;&gt;0,"△",IF(COUNTIF(空き状況確認テーブル!CA93:CD93,"△")&lt;&gt;0,"△","〇")))</f>
        <v>△</v>
      </c>
      <c r="CB87" s="221"/>
      <c r="CC87" s="221"/>
      <c r="CD87" s="221"/>
      <c r="CE87" s="217" t="str">
        <f ca="1">IF(COUNTIF(空き状況確認テーブル!CE93:CG93,"×")&lt;&gt;0,"×",IF(COUNTIF(空き状況確認テーブル!CE93:CG93,"△")&lt;&gt;0,"△",IF(COUNTIF(空き状況確認テーブル!CE93:CG93,"△")&lt;&gt;0,"△","〇")))</f>
        <v>△</v>
      </c>
      <c r="CF87" s="218"/>
      <c r="CG87" s="220"/>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1" t="str">
        <f ca="1">IF(COUNTIF(空き状況確認テーブル!CQ93:CT93,"×")&lt;&gt;0,"×",IF(COUNTIF(空き状況確認テーブル!CQ93:CT93,"△")&lt;&gt;0,"△",IF(COUNTIF(空き状況確認テーブル!CQ93:CT93,"△")&lt;&gt;0,"△","〇")))</f>
        <v>〇</v>
      </c>
      <c r="CR87" s="221"/>
      <c r="CS87" s="221"/>
      <c r="CT87" s="221"/>
      <c r="CU87" s="221" t="str">
        <f ca="1">IF(COUNTIF(空き状況確認テーブル!CU93:CX93,"×")&lt;&gt;0,"×",IF(COUNTIF(空き状況確認テーブル!CU93:CX93,"△")&lt;&gt;0,"△",IF(COUNTIF(空き状況確認テーブル!CU93:CX93,"△")&lt;&gt;0,"△","〇")))</f>
        <v>〇</v>
      </c>
      <c r="CV87" s="221"/>
      <c r="CW87" s="221"/>
      <c r="CX87" s="221"/>
      <c r="CY87" s="221" t="str">
        <f ca="1">IF(COUNTIF(空き状況確認テーブル!CY93:DB93,"×")&lt;&gt;0,"×",IF(COUNTIF(空き状況確認テーブル!CY93:DB93,"△")&lt;&gt;0,"△",IF(COUNTIF(空き状況確認テーブル!CY93:DB93,"△")&lt;&gt;0,"△","〇")))</f>
        <v>△</v>
      </c>
      <c r="CZ87" s="221"/>
      <c r="DA87" s="221"/>
      <c r="DB87" s="221"/>
      <c r="DC87" s="217" t="str">
        <f ca="1">IF(COUNTIF(空き状況確認テーブル!DC93:DE93,"×")&lt;&gt;0,"×",IF(COUNTIF(空き状況確認テーブル!DC93:DE93,"△")&lt;&gt;0,"△",IF(COUNTIF(空き状況確認テーブル!DC93:DE93,"△")&lt;&gt;0,"△","〇")))</f>
        <v>△</v>
      </c>
      <c r="DD87" s="218"/>
      <c r="DE87" s="220"/>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1" t="str">
        <f ca="1">IF(COUNTIF(空き状況確認テーブル!DO93:DR93,"×")&lt;&gt;0,"×",IF(COUNTIF(空き状況確認テーブル!DO93:DR93,"△")&lt;&gt;0,"△",IF(COUNTIF(空き状況確認テーブル!DO93:DR93,"△")&lt;&gt;0,"△","〇")))</f>
        <v>〇</v>
      </c>
      <c r="DP87" s="221"/>
      <c r="DQ87" s="221"/>
      <c r="DR87" s="221"/>
      <c r="DS87" s="221" t="str">
        <f ca="1">IF(COUNTIF(空き状況確認テーブル!DS93:DV93,"×")&lt;&gt;0,"×",IF(COUNTIF(空き状況確認テーブル!DS93:DV93,"△")&lt;&gt;0,"△",IF(COUNTIF(空き状況確認テーブル!DS93:DV93,"△")&lt;&gt;0,"△","〇")))</f>
        <v>〇</v>
      </c>
      <c r="DT87" s="221"/>
      <c r="DU87" s="221"/>
      <c r="DV87" s="221"/>
      <c r="DW87" s="221" t="str">
        <f ca="1">IF(COUNTIF(空き状況確認テーブル!DW93:DZ93,"×")&lt;&gt;0,"×",IF(COUNTIF(空き状況確認テーブル!DW93:DZ93,"△")&lt;&gt;0,"△",IF(COUNTIF(空き状況確認テーブル!DW93:DZ93,"△")&lt;&gt;0,"△","〇")))</f>
        <v>△</v>
      </c>
      <c r="DX87" s="221"/>
      <c r="DY87" s="221"/>
      <c r="DZ87" s="221"/>
      <c r="EA87" s="217" t="str">
        <f ca="1">IF(COUNTIF(空き状況確認テーブル!EA93:EC93,"×")&lt;&gt;0,"×",IF(COUNTIF(空き状況確認テーブル!EA93:EC93,"△")&lt;&gt;0,"△",IF(COUNTIF(空き状況確認テーブル!EA93:EC93,"△")&lt;&gt;0,"△","〇")))</f>
        <v>△</v>
      </c>
      <c r="EB87" s="218"/>
      <c r="EC87" s="220"/>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1" t="str">
        <f ca="1">IF(COUNTIF(空き状況確認テーブル!EM93:EP93,"×")&lt;&gt;0,"×",IF(COUNTIF(空き状況確認テーブル!EM93:EP93,"△")&lt;&gt;0,"△",IF(COUNTIF(空き状況確認テーブル!EM93:EP93,"△")&lt;&gt;0,"△","〇")))</f>
        <v>×</v>
      </c>
      <c r="EN87" s="221"/>
      <c r="EO87" s="221"/>
      <c r="EP87" s="221"/>
      <c r="EQ87" s="221" t="str">
        <f ca="1">IF(COUNTIF(空き状況確認テーブル!EQ93:ET93,"×")&lt;&gt;0,"×",IF(COUNTIF(空き状況確認テーブル!EQ93:ET93,"△")&lt;&gt;0,"△",IF(COUNTIF(空き状況確認テーブル!EQ93:ET93,"△")&lt;&gt;0,"△","〇")))</f>
        <v>×</v>
      </c>
      <c r="ER87" s="221"/>
      <c r="ES87" s="221"/>
      <c r="ET87" s="221"/>
      <c r="EU87" s="221" t="str">
        <f ca="1">IF(COUNTIF(空き状況確認テーブル!EU93:EX93,"×")&lt;&gt;0,"×",IF(COUNTIF(空き状況確認テーブル!EU93:EX93,"△")&lt;&gt;0,"△",IF(COUNTIF(空き状況確認テーブル!EU93:EX93,"△")&lt;&gt;0,"△","〇")))</f>
        <v>×</v>
      </c>
      <c r="EV87" s="221"/>
      <c r="EW87" s="221"/>
      <c r="EX87" s="221"/>
      <c r="EY87" s="217" t="str">
        <f ca="1">IF(COUNTIF(空き状況確認テーブル!EY93:FA93,"×")&lt;&gt;0,"×",IF(COUNTIF(空き状況確認テーブル!EY93:FA93,"△")&lt;&gt;0,"△",IF(COUNTIF(空き状況確認テーブル!EY93:FA93,"△")&lt;&gt;0,"△","〇")))</f>
        <v>×</v>
      </c>
      <c r="EZ87" s="218"/>
      <c r="FA87" s="220"/>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1" t="str">
        <f ca="1">IF(COUNTIF(空き状況確認テーブル!FK93:FN93,"×")&lt;&gt;0,"×",IF(COUNTIF(空き状況確認テーブル!FK93:FN93,"△")&lt;&gt;0,"△",IF(COUNTIF(空き状況確認テーブル!FK93:FN93,"△")&lt;&gt;0,"△","〇")))</f>
        <v>×</v>
      </c>
      <c r="FL87" s="221"/>
      <c r="FM87" s="221"/>
      <c r="FN87" s="221"/>
      <c r="FO87" s="221" t="str">
        <f ca="1">IF(COUNTIF(空き状況確認テーブル!FO93:FR93,"×")&lt;&gt;0,"×",IF(COUNTIF(空き状況確認テーブル!FO93:FR93,"△")&lt;&gt;0,"△",IF(COUNTIF(空き状況確認テーブル!FO93:FR93,"△")&lt;&gt;0,"△","〇")))</f>
        <v>×</v>
      </c>
      <c r="FP87" s="221"/>
      <c r="FQ87" s="221"/>
      <c r="FR87" s="221"/>
      <c r="FS87" s="221" t="str">
        <f ca="1">IF(COUNTIF(空き状況確認テーブル!FS93:FV93,"×")&lt;&gt;0,"×",IF(COUNTIF(空き状況確認テーブル!FS93:FV93,"△")&lt;&gt;0,"△",IF(COUNTIF(空き状況確認テーブル!FS93:FV93,"△")&lt;&gt;0,"△","〇")))</f>
        <v>×</v>
      </c>
      <c r="FT87" s="221"/>
      <c r="FU87" s="221"/>
      <c r="FV87" s="221"/>
      <c r="FW87" s="217" t="str">
        <f ca="1">IF(COUNTIF(空き状況確認テーブル!FW93:FY93,"×")&lt;&gt;0,"×",IF(COUNTIF(空き状況確認テーブル!FW93:FY93,"△")&lt;&gt;0,"△",IF(COUNTIF(空き状況確認テーブル!FW93:FY93,"△")&lt;&gt;0,"△","〇")))</f>
        <v>×</v>
      </c>
      <c r="FX87" s="218"/>
      <c r="FY87" s="220"/>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1" t="str">
        <f ca="1">IF(COUNTIF(空き状況確認テーブル!W94:Z94,"×")&lt;&gt;0,"×",IF(COUNTIF(空き状況確認テーブル!W94:Z94,"△")&lt;&gt;0,"△",IF(COUNTIF(空き状況確認テーブル!W94:Z94,"△")&lt;&gt;0,"△","〇")))</f>
        <v>〇</v>
      </c>
      <c r="X88" s="221"/>
      <c r="Y88" s="221"/>
      <c r="Z88" s="221"/>
      <c r="AA88" s="221" t="str">
        <f ca="1">IF(COUNTIF(空き状況確認テーブル!AA94:AD94,"×")&lt;&gt;0,"×",IF(COUNTIF(空き状況確認テーブル!AA94:AD94,"△")&lt;&gt;0,"△",IF(COUNTIF(空き状況確認テーブル!AA94:AD94,"△")&lt;&gt;0,"△","〇")))</f>
        <v>〇</v>
      </c>
      <c r="AB88" s="221"/>
      <c r="AC88" s="221"/>
      <c r="AD88" s="221"/>
      <c r="AE88" s="221" t="str">
        <f ca="1">IF(COUNTIF(空き状況確認テーブル!AE94:AH94,"×")&lt;&gt;0,"×",IF(COUNTIF(空き状況確認テーブル!AE94:AH94,"△")&lt;&gt;0,"△",IF(COUNTIF(空き状況確認テーブル!AE94:AH94,"△")&lt;&gt;0,"△","〇")))</f>
        <v>△</v>
      </c>
      <c r="AF88" s="221"/>
      <c r="AG88" s="221"/>
      <c r="AH88" s="221"/>
      <c r="AI88" s="217" t="str">
        <f ca="1">IF(COUNTIF(空き状況確認テーブル!AI94:AK94,"×")&lt;&gt;0,"×",IF(COUNTIF(空き状況確認テーブル!AI94:AK94,"△")&lt;&gt;0,"△",IF(COUNTIF(空き状況確認テーブル!AI94:AK94,"△")&lt;&gt;0,"△","〇")))</f>
        <v>△</v>
      </c>
      <c r="AJ88" s="218"/>
      <c r="AK88" s="220"/>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1" t="str">
        <f ca="1">IF(COUNTIF(空き状況確認テーブル!AU94:AX94,"×")&lt;&gt;0,"×",IF(COUNTIF(空き状況確認テーブル!AU94:AX94,"△")&lt;&gt;0,"△",IF(COUNTIF(空き状況確認テーブル!AU94:AX94,"△")&lt;&gt;0,"△","〇")))</f>
        <v>〇</v>
      </c>
      <c r="AV88" s="221"/>
      <c r="AW88" s="221"/>
      <c r="AX88" s="221"/>
      <c r="AY88" s="221" t="str">
        <f ca="1">IF(COUNTIF(空き状況確認テーブル!AY94:BB94,"×")&lt;&gt;0,"×",IF(COUNTIF(空き状況確認テーブル!AY94:BB94,"△")&lt;&gt;0,"△",IF(COUNTIF(空き状況確認テーブル!AY94:BB94,"△")&lt;&gt;0,"△","〇")))</f>
        <v>〇</v>
      </c>
      <c r="AZ88" s="221"/>
      <c r="BA88" s="221"/>
      <c r="BB88" s="221"/>
      <c r="BC88" s="221" t="str">
        <f ca="1">IF(COUNTIF(空き状況確認テーブル!BC94:BF94,"×")&lt;&gt;0,"×",IF(COUNTIF(空き状況確認テーブル!BC94:BF94,"△")&lt;&gt;0,"△",IF(COUNTIF(空き状況確認テーブル!BC94:BF94,"△")&lt;&gt;0,"△","〇")))</f>
        <v>△</v>
      </c>
      <c r="BD88" s="221"/>
      <c r="BE88" s="221"/>
      <c r="BF88" s="221"/>
      <c r="BG88" s="217" t="str">
        <f ca="1">IF(COUNTIF(空き状況確認テーブル!BG94:BI94,"×")&lt;&gt;0,"×",IF(COUNTIF(空き状況確認テーブル!BG94:BI94,"△")&lt;&gt;0,"△",IF(COUNTIF(空き状況確認テーブル!BG94:BI94,"△")&lt;&gt;0,"△","〇")))</f>
        <v>△</v>
      </c>
      <c r="BH88" s="218"/>
      <c r="BI88" s="220"/>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1" t="str">
        <f ca="1">IF(COUNTIF(空き状況確認テーブル!BS94:BV94,"×")&lt;&gt;0,"×",IF(COUNTIF(空き状況確認テーブル!BS94:BV94,"△")&lt;&gt;0,"△",IF(COUNTIF(空き状況確認テーブル!BS94:BV94,"△")&lt;&gt;0,"△","〇")))</f>
        <v>〇</v>
      </c>
      <c r="BT88" s="221"/>
      <c r="BU88" s="221"/>
      <c r="BV88" s="221"/>
      <c r="BW88" s="221" t="str">
        <f ca="1">IF(COUNTIF(空き状況確認テーブル!BW94:BZ94,"×")&lt;&gt;0,"×",IF(COUNTIF(空き状況確認テーブル!BW94:BZ94,"△")&lt;&gt;0,"△",IF(COUNTIF(空き状況確認テーブル!BW94:BZ94,"△")&lt;&gt;0,"△","〇")))</f>
        <v>〇</v>
      </c>
      <c r="BX88" s="221"/>
      <c r="BY88" s="221"/>
      <c r="BZ88" s="221"/>
      <c r="CA88" s="221" t="str">
        <f ca="1">IF(COUNTIF(空き状況確認テーブル!CA94:CD94,"×")&lt;&gt;0,"×",IF(COUNTIF(空き状況確認テーブル!CA94:CD94,"△")&lt;&gt;0,"△",IF(COUNTIF(空き状況確認テーブル!CA94:CD94,"△")&lt;&gt;0,"△","〇")))</f>
        <v>△</v>
      </c>
      <c r="CB88" s="221"/>
      <c r="CC88" s="221"/>
      <c r="CD88" s="221"/>
      <c r="CE88" s="217" t="str">
        <f ca="1">IF(COUNTIF(空き状況確認テーブル!CE94:CG94,"×")&lt;&gt;0,"×",IF(COUNTIF(空き状況確認テーブル!CE94:CG94,"△")&lt;&gt;0,"△",IF(COUNTIF(空き状況確認テーブル!CE94:CG94,"△")&lt;&gt;0,"△","〇")))</f>
        <v>△</v>
      </c>
      <c r="CF88" s="218"/>
      <c r="CG88" s="220"/>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1" t="str">
        <f ca="1">IF(COUNTIF(空き状況確認テーブル!CQ94:CT94,"×")&lt;&gt;0,"×",IF(COUNTIF(空き状況確認テーブル!CQ94:CT94,"△")&lt;&gt;0,"△",IF(COUNTIF(空き状況確認テーブル!CQ94:CT94,"△")&lt;&gt;0,"△","〇")))</f>
        <v>〇</v>
      </c>
      <c r="CR88" s="221"/>
      <c r="CS88" s="221"/>
      <c r="CT88" s="221"/>
      <c r="CU88" s="221" t="str">
        <f ca="1">IF(COUNTIF(空き状況確認テーブル!CU94:CX94,"×")&lt;&gt;0,"×",IF(COUNTIF(空き状況確認テーブル!CU94:CX94,"△")&lt;&gt;0,"△",IF(COUNTIF(空き状況確認テーブル!CU94:CX94,"△")&lt;&gt;0,"△","〇")))</f>
        <v>〇</v>
      </c>
      <c r="CV88" s="221"/>
      <c r="CW88" s="221"/>
      <c r="CX88" s="221"/>
      <c r="CY88" s="221" t="str">
        <f ca="1">IF(COUNTIF(空き状況確認テーブル!CY94:DB94,"×")&lt;&gt;0,"×",IF(COUNTIF(空き状況確認テーブル!CY94:DB94,"△")&lt;&gt;0,"△",IF(COUNTIF(空き状況確認テーブル!CY94:DB94,"△")&lt;&gt;0,"△","〇")))</f>
        <v>△</v>
      </c>
      <c r="CZ88" s="221"/>
      <c r="DA88" s="221"/>
      <c r="DB88" s="221"/>
      <c r="DC88" s="217" t="str">
        <f ca="1">IF(COUNTIF(空き状況確認テーブル!DC94:DE94,"×")&lt;&gt;0,"×",IF(COUNTIF(空き状況確認テーブル!DC94:DE94,"△")&lt;&gt;0,"△",IF(COUNTIF(空き状況確認テーブル!DC94:DE94,"△")&lt;&gt;0,"△","〇")))</f>
        <v>△</v>
      </c>
      <c r="DD88" s="218"/>
      <c r="DE88" s="220"/>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1" t="str">
        <f ca="1">IF(COUNTIF(空き状況確認テーブル!DO94:DR94,"×")&lt;&gt;0,"×",IF(COUNTIF(空き状況確認テーブル!DO94:DR94,"△")&lt;&gt;0,"△",IF(COUNTIF(空き状況確認テーブル!DO94:DR94,"△")&lt;&gt;0,"△","〇")))</f>
        <v>〇</v>
      </c>
      <c r="DP88" s="221"/>
      <c r="DQ88" s="221"/>
      <c r="DR88" s="221"/>
      <c r="DS88" s="221" t="str">
        <f ca="1">IF(COUNTIF(空き状況確認テーブル!DS94:DV94,"×")&lt;&gt;0,"×",IF(COUNTIF(空き状況確認テーブル!DS94:DV94,"△")&lt;&gt;0,"△",IF(COUNTIF(空き状況確認テーブル!DS94:DV94,"△")&lt;&gt;0,"△","〇")))</f>
        <v>〇</v>
      </c>
      <c r="DT88" s="221"/>
      <c r="DU88" s="221"/>
      <c r="DV88" s="221"/>
      <c r="DW88" s="221" t="str">
        <f ca="1">IF(COUNTIF(空き状況確認テーブル!DW94:DZ94,"×")&lt;&gt;0,"×",IF(COUNTIF(空き状況確認テーブル!DW94:DZ94,"△")&lt;&gt;0,"△",IF(COUNTIF(空き状況確認テーブル!DW94:DZ94,"△")&lt;&gt;0,"△","〇")))</f>
        <v>△</v>
      </c>
      <c r="DX88" s="221"/>
      <c r="DY88" s="221"/>
      <c r="DZ88" s="221"/>
      <c r="EA88" s="217" t="str">
        <f ca="1">IF(COUNTIF(空き状況確認テーブル!EA94:EC94,"×")&lt;&gt;0,"×",IF(COUNTIF(空き状況確認テーブル!EA94:EC94,"△")&lt;&gt;0,"△",IF(COUNTIF(空き状況確認テーブル!EA94:EC94,"△")&lt;&gt;0,"△","〇")))</f>
        <v>△</v>
      </c>
      <c r="EB88" s="218"/>
      <c r="EC88" s="220"/>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1" t="str">
        <f ca="1">IF(COUNTIF(空き状況確認テーブル!EM94:EP94,"×")&lt;&gt;0,"×",IF(COUNTIF(空き状況確認テーブル!EM94:EP94,"△")&lt;&gt;0,"△",IF(COUNTIF(空き状況確認テーブル!EM94:EP94,"△")&lt;&gt;0,"△","〇")))</f>
        <v>×</v>
      </c>
      <c r="EN88" s="221"/>
      <c r="EO88" s="221"/>
      <c r="EP88" s="221"/>
      <c r="EQ88" s="221" t="str">
        <f ca="1">IF(COUNTIF(空き状況確認テーブル!EQ94:ET94,"×")&lt;&gt;0,"×",IF(COUNTIF(空き状況確認テーブル!EQ94:ET94,"△")&lt;&gt;0,"△",IF(COUNTIF(空き状況確認テーブル!EQ94:ET94,"△")&lt;&gt;0,"△","〇")))</f>
        <v>×</v>
      </c>
      <c r="ER88" s="221"/>
      <c r="ES88" s="221"/>
      <c r="ET88" s="221"/>
      <c r="EU88" s="221" t="str">
        <f ca="1">IF(COUNTIF(空き状況確認テーブル!EU94:EX94,"×")&lt;&gt;0,"×",IF(COUNTIF(空き状況確認テーブル!EU94:EX94,"△")&lt;&gt;0,"△",IF(COUNTIF(空き状況確認テーブル!EU94:EX94,"△")&lt;&gt;0,"△","〇")))</f>
        <v>×</v>
      </c>
      <c r="EV88" s="221"/>
      <c r="EW88" s="221"/>
      <c r="EX88" s="221"/>
      <c r="EY88" s="217" t="str">
        <f ca="1">IF(COUNTIF(空き状況確認テーブル!EY94:FA94,"×")&lt;&gt;0,"×",IF(COUNTIF(空き状況確認テーブル!EY94:FA94,"△")&lt;&gt;0,"△",IF(COUNTIF(空き状況確認テーブル!EY94:FA94,"△")&lt;&gt;0,"△","〇")))</f>
        <v>×</v>
      </c>
      <c r="EZ88" s="218"/>
      <c r="FA88" s="220"/>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1" t="str">
        <f ca="1">IF(COUNTIF(空き状況確認テーブル!FK94:FN94,"×")&lt;&gt;0,"×",IF(COUNTIF(空き状況確認テーブル!FK94:FN94,"△")&lt;&gt;0,"△",IF(COUNTIF(空き状況確認テーブル!FK94:FN94,"△")&lt;&gt;0,"△","〇")))</f>
        <v>×</v>
      </c>
      <c r="FL88" s="221"/>
      <c r="FM88" s="221"/>
      <c r="FN88" s="221"/>
      <c r="FO88" s="221" t="str">
        <f ca="1">IF(COUNTIF(空き状況確認テーブル!FO94:FR94,"×")&lt;&gt;0,"×",IF(COUNTIF(空き状況確認テーブル!FO94:FR94,"△")&lt;&gt;0,"△",IF(COUNTIF(空き状況確認テーブル!FO94:FR94,"△")&lt;&gt;0,"△","〇")))</f>
        <v>×</v>
      </c>
      <c r="FP88" s="221"/>
      <c r="FQ88" s="221"/>
      <c r="FR88" s="221"/>
      <c r="FS88" s="221" t="str">
        <f ca="1">IF(COUNTIF(空き状況確認テーブル!FS94:FV94,"×")&lt;&gt;0,"×",IF(COUNTIF(空き状況確認テーブル!FS94:FV94,"△")&lt;&gt;0,"△",IF(COUNTIF(空き状況確認テーブル!FS94:FV94,"△")&lt;&gt;0,"△","〇")))</f>
        <v>×</v>
      </c>
      <c r="FT88" s="221"/>
      <c r="FU88" s="221"/>
      <c r="FV88" s="221"/>
      <c r="FW88" s="217" t="str">
        <f ca="1">IF(COUNTIF(空き状況確認テーブル!FW94:FY94,"×")&lt;&gt;0,"×",IF(COUNTIF(空き状況確認テーブル!FW94:FY94,"△")&lt;&gt;0,"△",IF(COUNTIF(空き状況確認テーブル!FW94:FY94,"△")&lt;&gt;0,"△","〇")))</f>
        <v>×</v>
      </c>
      <c r="FX88" s="218"/>
      <c r="FY88" s="220"/>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1" t="str">
        <f ca="1">IF(COUNTIF(空き状況確認テーブル!W95:Z95,"×")&lt;&gt;0,"×",IF(COUNTIF(空き状況確認テーブル!W95:Z95,"△")&lt;&gt;0,"△",IF(COUNTIF(空き状況確認テーブル!W95:Z95,"△")&lt;&gt;0,"△","〇")))</f>
        <v>〇</v>
      </c>
      <c r="X89" s="221"/>
      <c r="Y89" s="221"/>
      <c r="Z89" s="221"/>
      <c r="AA89" s="221" t="str">
        <f ca="1">IF(COUNTIF(空き状況確認テーブル!AA95:AD95,"×")&lt;&gt;0,"×",IF(COUNTIF(空き状況確認テーブル!AA95:AD95,"△")&lt;&gt;0,"△",IF(COUNTIF(空き状況確認テーブル!AA95:AD95,"△")&lt;&gt;0,"△","〇")))</f>
        <v>〇</v>
      </c>
      <c r="AB89" s="221"/>
      <c r="AC89" s="221"/>
      <c r="AD89" s="221"/>
      <c r="AE89" s="221" t="str">
        <f ca="1">IF(COUNTIF(空き状況確認テーブル!AE95:AH95,"×")&lt;&gt;0,"×",IF(COUNTIF(空き状況確認テーブル!AE95:AH95,"△")&lt;&gt;0,"△",IF(COUNTIF(空き状況確認テーブル!AE95:AH95,"△")&lt;&gt;0,"△","〇")))</f>
        <v>△</v>
      </c>
      <c r="AF89" s="221"/>
      <c r="AG89" s="221"/>
      <c r="AH89" s="221"/>
      <c r="AI89" s="217" t="str">
        <f ca="1">IF(COUNTIF(空き状況確認テーブル!AI95:AK95,"×")&lt;&gt;0,"×",IF(COUNTIF(空き状況確認テーブル!AI95:AK95,"△")&lt;&gt;0,"△",IF(COUNTIF(空き状況確認テーブル!AI95:AK95,"△")&lt;&gt;0,"△","〇")))</f>
        <v>△</v>
      </c>
      <c r="AJ89" s="218"/>
      <c r="AK89" s="220"/>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1" t="str">
        <f ca="1">IF(COUNTIF(空き状況確認テーブル!AU95:AX95,"×")&lt;&gt;0,"×",IF(COUNTIF(空き状況確認テーブル!AU95:AX95,"△")&lt;&gt;0,"△",IF(COUNTIF(空き状況確認テーブル!AU95:AX95,"△")&lt;&gt;0,"△","〇")))</f>
        <v>〇</v>
      </c>
      <c r="AV89" s="221"/>
      <c r="AW89" s="221"/>
      <c r="AX89" s="221"/>
      <c r="AY89" s="221" t="str">
        <f ca="1">IF(COUNTIF(空き状況確認テーブル!AY95:BB95,"×")&lt;&gt;0,"×",IF(COUNTIF(空き状況確認テーブル!AY95:BB95,"△")&lt;&gt;0,"△",IF(COUNTIF(空き状況確認テーブル!AY95:BB95,"△")&lt;&gt;0,"△","〇")))</f>
        <v>〇</v>
      </c>
      <c r="AZ89" s="221"/>
      <c r="BA89" s="221"/>
      <c r="BB89" s="221"/>
      <c r="BC89" s="221" t="str">
        <f ca="1">IF(COUNTIF(空き状況確認テーブル!BC95:BF95,"×")&lt;&gt;0,"×",IF(COUNTIF(空き状況確認テーブル!BC95:BF95,"△")&lt;&gt;0,"△",IF(COUNTIF(空き状況確認テーブル!BC95:BF95,"△")&lt;&gt;0,"△","〇")))</f>
        <v>△</v>
      </c>
      <c r="BD89" s="221"/>
      <c r="BE89" s="221"/>
      <c r="BF89" s="221"/>
      <c r="BG89" s="217" t="str">
        <f ca="1">IF(COUNTIF(空き状況確認テーブル!BG95:BI95,"×")&lt;&gt;0,"×",IF(COUNTIF(空き状況確認テーブル!BG95:BI95,"△")&lt;&gt;0,"△",IF(COUNTIF(空き状況確認テーブル!BG95:BI95,"△")&lt;&gt;0,"△","〇")))</f>
        <v>△</v>
      </c>
      <c r="BH89" s="218"/>
      <c r="BI89" s="220"/>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1" t="str">
        <f ca="1">IF(COUNTIF(空き状況確認テーブル!BS95:BV95,"×")&lt;&gt;0,"×",IF(COUNTIF(空き状況確認テーブル!BS95:BV95,"△")&lt;&gt;0,"△",IF(COUNTIF(空き状況確認テーブル!BS95:BV95,"△")&lt;&gt;0,"△","〇")))</f>
        <v>〇</v>
      </c>
      <c r="BT89" s="221"/>
      <c r="BU89" s="221"/>
      <c r="BV89" s="221"/>
      <c r="BW89" s="221" t="str">
        <f ca="1">IF(COUNTIF(空き状況確認テーブル!BW95:BZ95,"×")&lt;&gt;0,"×",IF(COUNTIF(空き状況確認テーブル!BW95:BZ95,"△")&lt;&gt;0,"△",IF(COUNTIF(空き状況確認テーブル!BW95:BZ95,"△")&lt;&gt;0,"△","〇")))</f>
        <v>〇</v>
      </c>
      <c r="BX89" s="221"/>
      <c r="BY89" s="221"/>
      <c r="BZ89" s="221"/>
      <c r="CA89" s="221" t="str">
        <f ca="1">IF(COUNTIF(空き状況確認テーブル!CA95:CD95,"×")&lt;&gt;0,"×",IF(COUNTIF(空き状況確認テーブル!CA95:CD95,"△")&lt;&gt;0,"△",IF(COUNTIF(空き状況確認テーブル!CA95:CD95,"△")&lt;&gt;0,"△","〇")))</f>
        <v>△</v>
      </c>
      <c r="CB89" s="221"/>
      <c r="CC89" s="221"/>
      <c r="CD89" s="221"/>
      <c r="CE89" s="217" t="str">
        <f ca="1">IF(COUNTIF(空き状況確認テーブル!CE95:CG95,"×")&lt;&gt;0,"×",IF(COUNTIF(空き状況確認テーブル!CE95:CG95,"△")&lt;&gt;0,"△",IF(COUNTIF(空き状況確認テーブル!CE95:CG95,"△")&lt;&gt;0,"△","〇")))</f>
        <v>△</v>
      </c>
      <c r="CF89" s="218"/>
      <c r="CG89" s="220"/>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1" t="str">
        <f ca="1">IF(COUNTIF(空き状況確認テーブル!CQ95:CT95,"×")&lt;&gt;0,"×",IF(COUNTIF(空き状況確認テーブル!CQ95:CT95,"△")&lt;&gt;0,"△",IF(COUNTIF(空き状況確認テーブル!CQ95:CT95,"△")&lt;&gt;0,"△","〇")))</f>
        <v>〇</v>
      </c>
      <c r="CR89" s="221"/>
      <c r="CS89" s="221"/>
      <c r="CT89" s="221"/>
      <c r="CU89" s="221" t="str">
        <f ca="1">IF(COUNTIF(空き状況確認テーブル!CU95:CX95,"×")&lt;&gt;0,"×",IF(COUNTIF(空き状況確認テーブル!CU95:CX95,"△")&lt;&gt;0,"△",IF(COUNTIF(空き状況確認テーブル!CU95:CX95,"△")&lt;&gt;0,"△","〇")))</f>
        <v>〇</v>
      </c>
      <c r="CV89" s="221"/>
      <c r="CW89" s="221"/>
      <c r="CX89" s="221"/>
      <c r="CY89" s="221" t="str">
        <f ca="1">IF(COUNTIF(空き状況確認テーブル!CY95:DB95,"×")&lt;&gt;0,"×",IF(COUNTIF(空き状況確認テーブル!CY95:DB95,"△")&lt;&gt;0,"△",IF(COUNTIF(空き状況確認テーブル!CY95:DB95,"△")&lt;&gt;0,"△","〇")))</f>
        <v>△</v>
      </c>
      <c r="CZ89" s="221"/>
      <c r="DA89" s="221"/>
      <c r="DB89" s="221"/>
      <c r="DC89" s="217" t="str">
        <f ca="1">IF(COUNTIF(空き状況確認テーブル!DC95:DE95,"×")&lt;&gt;0,"×",IF(COUNTIF(空き状況確認テーブル!DC95:DE95,"△")&lt;&gt;0,"△",IF(COUNTIF(空き状況確認テーブル!DC95:DE95,"△")&lt;&gt;0,"△","〇")))</f>
        <v>△</v>
      </c>
      <c r="DD89" s="218"/>
      <c r="DE89" s="220"/>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1" t="str">
        <f ca="1">IF(COUNTIF(空き状況確認テーブル!DO95:DR95,"×")&lt;&gt;0,"×",IF(COUNTIF(空き状況確認テーブル!DO95:DR95,"△")&lt;&gt;0,"△",IF(COUNTIF(空き状況確認テーブル!DO95:DR95,"△")&lt;&gt;0,"△","〇")))</f>
        <v>〇</v>
      </c>
      <c r="DP89" s="221"/>
      <c r="DQ89" s="221"/>
      <c r="DR89" s="221"/>
      <c r="DS89" s="221" t="str">
        <f ca="1">IF(COUNTIF(空き状況確認テーブル!DS95:DV95,"×")&lt;&gt;0,"×",IF(COUNTIF(空き状況確認テーブル!DS95:DV95,"△")&lt;&gt;0,"△",IF(COUNTIF(空き状況確認テーブル!DS95:DV95,"△")&lt;&gt;0,"△","〇")))</f>
        <v>〇</v>
      </c>
      <c r="DT89" s="221"/>
      <c r="DU89" s="221"/>
      <c r="DV89" s="221"/>
      <c r="DW89" s="221" t="str">
        <f ca="1">IF(COUNTIF(空き状況確認テーブル!DW95:DZ95,"×")&lt;&gt;0,"×",IF(COUNTIF(空き状況確認テーブル!DW95:DZ95,"△")&lt;&gt;0,"△",IF(COUNTIF(空き状況確認テーブル!DW95:DZ95,"△")&lt;&gt;0,"△","〇")))</f>
        <v>△</v>
      </c>
      <c r="DX89" s="221"/>
      <c r="DY89" s="221"/>
      <c r="DZ89" s="221"/>
      <c r="EA89" s="217" t="str">
        <f ca="1">IF(COUNTIF(空き状況確認テーブル!EA95:EC95,"×")&lt;&gt;0,"×",IF(COUNTIF(空き状況確認テーブル!EA95:EC95,"△")&lt;&gt;0,"△",IF(COUNTIF(空き状況確認テーブル!EA95:EC95,"△")&lt;&gt;0,"△","〇")))</f>
        <v>△</v>
      </c>
      <c r="EB89" s="218"/>
      <c r="EC89" s="220"/>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1" t="str">
        <f ca="1">IF(COUNTIF(空き状況確認テーブル!EM95:EP95,"×")&lt;&gt;0,"×",IF(COUNTIF(空き状況確認テーブル!EM95:EP95,"△")&lt;&gt;0,"△",IF(COUNTIF(空き状況確認テーブル!EM95:EP95,"△")&lt;&gt;0,"△","〇")))</f>
        <v>×</v>
      </c>
      <c r="EN89" s="221"/>
      <c r="EO89" s="221"/>
      <c r="EP89" s="221"/>
      <c r="EQ89" s="221" t="str">
        <f ca="1">IF(COUNTIF(空き状況確認テーブル!EQ95:ET95,"×")&lt;&gt;0,"×",IF(COUNTIF(空き状況確認テーブル!EQ95:ET95,"△")&lt;&gt;0,"△",IF(COUNTIF(空き状況確認テーブル!EQ95:ET95,"△")&lt;&gt;0,"△","〇")))</f>
        <v>×</v>
      </c>
      <c r="ER89" s="221"/>
      <c r="ES89" s="221"/>
      <c r="ET89" s="221"/>
      <c r="EU89" s="221" t="str">
        <f ca="1">IF(COUNTIF(空き状況確認テーブル!EU95:EX95,"×")&lt;&gt;0,"×",IF(COUNTIF(空き状況確認テーブル!EU95:EX95,"△")&lt;&gt;0,"△",IF(COUNTIF(空き状況確認テーブル!EU95:EX95,"△")&lt;&gt;0,"△","〇")))</f>
        <v>×</v>
      </c>
      <c r="EV89" s="221"/>
      <c r="EW89" s="221"/>
      <c r="EX89" s="221"/>
      <c r="EY89" s="217" t="str">
        <f ca="1">IF(COUNTIF(空き状況確認テーブル!EY95:FA95,"×")&lt;&gt;0,"×",IF(COUNTIF(空き状況確認テーブル!EY95:FA95,"△")&lt;&gt;0,"△",IF(COUNTIF(空き状況確認テーブル!EY95:FA95,"△")&lt;&gt;0,"△","〇")))</f>
        <v>×</v>
      </c>
      <c r="EZ89" s="218"/>
      <c r="FA89" s="220"/>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1" t="str">
        <f ca="1">IF(COUNTIF(空き状況確認テーブル!FK95:FN95,"×")&lt;&gt;0,"×",IF(COUNTIF(空き状況確認テーブル!FK95:FN95,"△")&lt;&gt;0,"△",IF(COUNTIF(空き状況確認テーブル!FK95:FN95,"△")&lt;&gt;0,"△","〇")))</f>
        <v>×</v>
      </c>
      <c r="FL89" s="221"/>
      <c r="FM89" s="221"/>
      <c r="FN89" s="221"/>
      <c r="FO89" s="221" t="str">
        <f ca="1">IF(COUNTIF(空き状況確認テーブル!FO95:FR95,"×")&lt;&gt;0,"×",IF(COUNTIF(空き状況確認テーブル!FO95:FR95,"△")&lt;&gt;0,"△",IF(COUNTIF(空き状況確認テーブル!FO95:FR95,"△")&lt;&gt;0,"△","〇")))</f>
        <v>×</v>
      </c>
      <c r="FP89" s="221"/>
      <c r="FQ89" s="221"/>
      <c r="FR89" s="221"/>
      <c r="FS89" s="221" t="str">
        <f ca="1">IF(COUNTIF(空き状況確認テーブル!FS95:FV95,"×")&lt;&gt;0,"×",IF(COUNTIF(空き状況確認テーブル!FS95:FV95,"△")&lt;&gt;0,"△",IF(COUNTIF(空き状況確認テーブル!FS95:FV95,"△")&lt;&gt;0,"△","〇")))</f>
        <v>×</v>
      </c>
      <c r="FT89" s="221"/>
      <c r="FU89" s="221"/>
      <c r="FV89" s="221"/>
      <c r="FW89" s="217" t="str">
        <f ca="1">IF(COUNTIF(空き状況確認テーブル!FW95:FY95,"×")&lt;&gt;0,"×",IF(COUNTIF(空き状況確認テーブル!FW95:FY95,"△")&lt;&gt;0,"△",IF(COUNTIF(空き状況確認テーブル!FW95:FY95,"△")&lt;&gt;0,"△","〇")))</f>
        <v>×</v>
      </c>
      <c r="FX89" s="218"/>
      <c r="FY89" s="220"/>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1" t="str">
        <f ca="1">IF(COUNTIF(空き状況確認テーブル!W96:Z96,"×")&lt;&gt;0,"×",IF(COUNTIF(空き状況確認テーブル!W96:Z96,"△")&lt;&gt;0,"△",IF(COUNTIF(空き状況確認テーブル!W96:Z96,"△")&lt;&gt;0,"△","〇")))</f>
        <v>〇</v>
      </c>
      <c r="X90" s="221"/>
      <c r="Y90" s="221"/>
      <c r="Z90" s="221"/>
      <c r="AA90" s="221" t="str">
        <f ca="1">IF(COUNTIF(空き状況確認テーブル!AA96:AD96,"×")&lt;&gt;0,"×",IF(COUNTIF(空き状況確認テーブル!AA96:AD96,"△")&lt;&gt;0,"△",IF(COUNTIF(空き状況確認テーブル!AA96:AD96,"△")&lt;&gt;0,"△","〇")))</f>
        <v>〇</v>
      </c>
      <c r="AB90" s="221"/>
      <c r="AC90" s="221"/>
      <c r="AD90" s="221"/>
      <c r="AE90" s="221" t="str">
        <f ca="1">IF(COUNTIF(空き状況確認テーブル!AE96:AH96,"×")&lt;&gt;0,"×",IF(COUNTIF(空き状況確認テーブル!AE96:AH96,"△")&lt;&gt;0,"△",IF(COUNTIF(空き状況確認テーブル!AE96:AH96,"△")&lt;&gt;0,"△","〇")))</f>
        <v>△</v>
      </c>
      <c r="AF90" s="221"/>
      <c r="AG90" s="221"/>
      <c r="AH90" s="221"/>
      <c r="AI90" s="217" t="str">
        <f ca="1">IF(COUNTIF(空き状況確認テーブル!AI96:AK96,"×")&lt;&gt;0,"×",IF(COUNTIF(空き状況確認テーブル!AI96:AK96,"△")&lt;&gt;0,"△",IF(COUNTIF(空き状況確認テーブル!AI96:AK96,"△")&lt;&gt;0,"△","〇")))</f>
        <v>△</v>
      </c>
      <c r="AJ90" s="218"/>
      <c r="AK90" s="220"/>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1" t="str">
        <f ca="1">IF(COUNTIF(空き状況確認テーブル!AU96:AX96,"×")&lt;&gt;0,"×",IF(COUNTIF(空き状況確認テーブル!AU96:AX96,"△")&lt;&gt;0,"△",IF(COUNTIF(空き状況確認テーブル!AU96:AX96,"△")&lt;&gt;0,"△","〇")))</f>
        <v>〇</v>
      </c>
      <c r="AV90" s="221"/>
      <c r="AW90" s="221"/>
      <c r="AX90" s="221"/>
      <c r="AY90" s="221" t="str">
        <f ca="1">IF(COUNTIF(空き状況確認テーブル!AY96:BB96,"×")&lt;&gt;0,"×",IF(COUNTIF(空き状況確認テーブル!AY96:BB96,"△")&lt;&gt;0,"△",IF(COUNTIF(空き状況確認テーブル!AY96:BB96,"△")&lt;&gt;0,"△","〇")))</f>
        <v>〇</v>
      </c>
      <c r="AZ90" s="221"/>
      <c r="BA90" s="221"/>
      <c r="BB90" s="221"/>
      <c r="BC90" s="221" t="str">
        <f ca="1">IF(COUNTIF(空き状況確認テーブル!BC96:BF96,"×")&lt;&gt;0,"×",IF(COUNTIF(空き状況確認テーブル!BC96:BF96,"△")&lt;&gt;0,"△",IF(COUNTIF(空き状況確認テーブル!BC96:BF96,"△")&lt;&gt;0,"△","〇")))</f>
        <v>△</v>
      </c>
      <c r="BD90" s="221"/>
      <c r="BE90" s="221"/>
      <c r="BF90" s="221"/>
      <c r="BG90" s="217" t="str">
        <f ca="1">IF(COUNTIF(空き状況確認テーブル!BG96:BI96,"×")&lt;&gt;0,"×",IF(COUNTIF(空き状況確認テーブル!BG96:BI96,"△")&lt;&gt;0,"△",IF(COUNTIF(空き状況確認テーブル!BG96:BI96,"△")&lt;&gt;0,"△","〇")))</f>
        <v>△</v>
      </c>
      <c r="BH90" s="218"/>
      <c r="BI90" s="220"/>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1" t="str">
        <f ca="1">IF(COUNTIF(空き状況確認テーブル!BS96:BV96,"×")&lt;&gt;0,"×",IF(COUNTIF(空き状況確認テーブル!BS96:BV96,"△")&lt;&gt;0,"△",IF(COUNTIF(空き状況確認テーブル!BS96:BV96,"△")&lt;&gt;0,"△","〇")))</f>
        <v>〇</v>
      </c>
      <c r="BT90" s="221"/>
      <c r="BU90" s="221"/>
      <c r="BV90" s="221"/>
      <c r="BW90" s="221" t="str">
        <f ca="1">IF(COUNTIF(空き状況確認テーブル!BW96:BZ96,"×")&lt;&gt;0,"×",IF(COUNTIF(空き状況確認テーブル!BW96:BZ96,"△")&lt;&gt;0,"△",IF(COUNTIF(空き状況確認テーブル!BW96:BZ96,"△")&lt;&gt;0,"△","〇")))</f>
        <v>〇</v>
      </c>
      <c r="BX90" s="221"/>
      <c r="BY90" s="221"/>
      <c r="BZ90" s="221"/>
      <c r="CA90" s="221" t="str">
        <f ca="1">IF(COUNTIF(空き状況確認テーブル!CA96:CD96,"×")&lt;&gt;0,"×",IF(COUNTIF(空き状況確認テーブル!CA96:CD96,"△")&lt;&gt;0,"△",IF(COUNTIF(空き状況確認テーブル!CA96:CD96,"△")&lt;&gt;0,"△","〇")))</f>
        <v>△</v>
      </c>
      <c r="CB90" s="221"/>
      <c r="CC90" s="221"/>
      <c r="CD90" s="221"/>
      <c r="CE90" s="217" t="str">
        <f ca="1">IF(COUNTIF(空き状況確認テーブル!CE96:CG96,"×")&lt;&gt;0,"×",IF(COUNTIF(空き状況確認テーブル!CE96:CG96,"△")&lt;&gt;0,"△",IF(COUNTIF(空き状況確認テーブル!CE96:CG96,"△")&lt;&gt;0,"△","〇")))</f>
        <v>△</v>
      </c>
      <c r="CF90" s="218"/>
      <c r="CG90" s="220"/>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1" t="str">
        <f ca="1">IF(COUNTIF(空き状況確認テーブル!CQ96:CT96,"×")&lt;&gt;0,"×",IF(COUNTIF(空き状況確認テーブル!CQ96:CT96,"△")&lt;&gt;0,"△",IF(COUNTIF(空き状況確認テーブル!CQ96:CT96,"△")&lt;&gt;0,"△","〇")))</f>
        <v>〇</v>
      </c>
      <c r="CR90" s="221"/>
      <c r="CS90" s="221"/>
      <c r="CT90" s="221"/>
      <c r="CU90" s="221" t="str">
        <f ca="1">IF(COUNTIF(空き状況確認テーブル!CU96:CX96,"×")&lt;&gt;0,"×",IF(COUNTIF(空き状況確認テーブル!CU96:CX96,"△")&lt;&gt;0,"△",IF(COUNTIF(空き状況確認テーブル!CU96:CX96,"△")&lt;&gt;0,"△","〇")))</f>
        <v>〇</v>
      </c>
      <c r="CV90" s="221"/>
      <c r="CW90" s="221"/>
      <c r="CX90" s="221"/>
      <c r="CY90" s="221" t="str">
        <f ca="1">IF(COUNTIF(空き状況確認テーブル!CY96:DB96,"×")&lt;&gt;0,"×",IF(COUNTIF(空き状況確認テーブル!CY96:DB96,"△")&lt;&gt;0,"△",IF(COUNTIF(空き状況確認テーブル!CY96:DB96,"△")&lt;&gt;0,"△","〇")))</f>
        <v>△</v>
      </c>
      <c r="CZ90" s="221"/>
      <c r="DA90" s="221"/>
      <c r="DB90" s="221"/>
      <c r="DC90" s="217" t="str">
        <f ca="1">IF(COUNTIF(空き状況確認テーブル!DC96:DE96,"×")&lt;&gt;0,"×",IF(COUNTIF(空き状況確認テーブル!DC96:DE96,"△")&lt;&gt;0,"△",IF(COUNTIF(空き状況確認テーブル!DC96:DE96,"△")&lt;&gt;0,"△","〇")))</f>
        <v>△</v>
      </c>
      <c r="DD90" s="218"/>
      <c r="DE90" s="220"/>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1" t="str">
        <f ca="1">IF(COUNTIF(空き状況確認テーブル!DO96:DR96,"×")&lt;&gt;0,"×",IF(COUNTIF(空き状況確認テーブル!DO96:DR96,"△")&lt;&gt;0,"△",IF(COUNTIF(空き状況確認テーブル!DO96:DR96,"△")&lt;&gt;0,"△","〇")))</f>
        <v>〇</v>
      </c>
      <c r="DP90" s="221"/>
      <c r="DQ90" s="221"/>
      <c r="DR90" s="221"/>
      <c r="DS90" s="221" t="str">
        <f ca="1">IF(COUNTIF(空き状況確認テーブル!DS96:DV96,"×")&lt;&gt;0,"×",IF(COUNTIF(空き状況確認テーブル!DS96:DV96,"△")&lt;&gt;0,"△",IF(COUNTIF(空き状況確認テーブル!DS96:DV96,"△")&lt;&gt;0,"△","〇")))</f>
        <v>〇</v>
      </c>
      <c r="DT90" s="221"/>
      <c r="DU90" s="221"/>
      <c r="DV90" s="221"/>
      <c r="DW90" s="221" t="str">
        <f ca="1">IF(COUNTIF(空き状況確認テーブル!DW96:DZ96,"×")&lt;&gt;0,"×",IF(COUNTIF(空き状況確認テーブル!DW96:DZ96,"△")&lt;&gt;0,"△",IF(COUNTIF(空き状況確認テーブル!DW96:DZ96,"△")&lt;&gt;0,"△","〇")))</f>
        <v>△</v>
      </c>
      <c r="DX90" s="221"/>
      <c r="DY90" s="221"/>
      <c r="DZ90" s="221"/>
      <c r="EA90" s="217" t="str">
        <f ca="1">IF(COUNTIF(空き状況確認テーブル!EA96:EC96,"×")&lt;&gt;0,"×",IF(COUNTIF(空き状況確認テーブル!EA96:EC96,"△")&lt;&gt;0,"△",IF(COUNTIF(空き状況確認テーブル!EA96:EC96,"△")&lt;&gt;0,"△","〇")))</f>
        <v>△</v>
      </c>
      <c r="EB90" s="218"/>
      <c r="EC90" s="220"/>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1" t="str">
        <f ca="1">IF(COUNTIF(空き状況確認テーブル!EM96:EP96,"×")&lt;&gt;0,"×",IF(COUNTIF(空き状況確認テーブル!EM96:EP96,"△")&lt;&gt;0,"△",IF(COUNTIF(空き状況確認テーブル!EM96:EP96,"△")&lt;&gt;0,"△","〇")))</f>
        <v>×</v>
      </c>
      <c r="EN90" s="221"/>
      <c r="EO90" s="221"/>
      <c r="EP90" s="221"/>
      <c r="EQ90" s="221" t="str">
        <f ca="1">IF(COUNTIF(空き状況確認テーブル!EQ96:ET96,"×")&lt;&gt;0,"×",IF(COUNTIF(空き状況確認テーブル!EQ96:ET96,"△")&lt;&gt;0,"△",IF(COUNTIF(空き状況確認テーブル!EQ96:ET96,"△")&lt;&gt;0,"△","〇")))</f>
        <v>×</v>
      </c>
      <c r="ER90" s="221"/>
      <c r="ES90" s="221"/>
      <c r="ET90" s="221"/>
      <c r="EU90" s="221" t="str">
        <f ca="1">IF(COUNTIF(空き状況確認テーブル!EU96:EX96,"×")&lt;&gt;0,"×",IF(COUNTIF(空き状況確認テーブル!EU96:EX96,"△")&lt;&gt;0,"△",IF(COUNTIF(空き状況確認テーブル!EU96:EX96,"△")&lt;&gt;0,"△","〇")))</f>
        <v>×</v>
      </c>
      <c r="EV90" s="221"/>
      <c r="EW90" s="221"/>
      <c r="EX90" s="221"/>
      <c r="EY90" s="217" t="str">
        <f ca="1">IF(COUNTIF(空き状況確認テーブル!EY96:FA96,"×")&lt;&gt;0,"×",IF(COUNTIF(空き状況確認テーブル!EY96:FA96,"△")&lt;&gt;0,"△",IF(COUNTIF(空き状況確認テーブル!EY96:FA96,"△")&lt;&gt;0,"△","〇")))</f>
        <v>×</v>
      </c>
      <c r="EZ90" s="218"/>
      <c r="FA90" s="220"/>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1" t="str">
        <f ca="1">IF(COUNTIF(空き状況確認テーブル!FK96:FN96,"×")&lt;&gt;0,"×",IF(COUNTIF(空き状況確認テーブル!FK96:FN96,"△")&lt;&gt;0,"△",IF(COUNTIF(空き状況確認テーブル!FK96:FN96,"△")&lt;&gt;0,"△","〇")))</f>
        <v>×</v>
      </c>
      <c r="FL90" s="221"/>
      <c r="FM90" s="221"/>
      <c r="FN90" s="221"/>
      <c r="FO90" s="221" t="str">
        <f ca="1">IF(COUNTIF(空き状況確認テーブル!FO96:FR96,"×")&lt;&gt;0,"×",IF(COUNTIF(空き状況確認テーブル!FO96:FR96,"△")&lt;&gt;0,"△",IF(COUNTIF(空き状況確認テーブル!FO96:FR96,"△")&lt;&gt;0,"△","〇")))</f>
        <v>×</v>
      </c>
      <c r="FP90" s="221"/>
      <c r="FQ90" s="221"/>
      <c r="FR90" s="221"/>
      <c r="FS90" s="221" t="str">
        <f ca="1">IF(COUNTIF(空き状況確認テーブル!FS96:FV96,"×")&lt;&gt;0,"×",IF(COUNTIF(空き状況確認テーブル!FS96:FV96,"△")&lt;&gt;0,"△",IF(COUNTIF(空き状況確認テーブル!FS96:FV96,"△")&lt;&gt;0,"△","〇")))</f>
        <v>×</v>
      </c>
      <c r="FT90" s="221"/>
      <c r="FU90" s="221"/>
      <c r="FV90" s="221"/>
      <c r="FW90" s="217" t="str">
        <f ca="1">IF(COUNTIF(空き状況確認テーブル!FW96:FY96,"×")&lt;&gt;0,"×",IF(COUNTIF(空き状況確認テーブル!FW96:FY96,"△")&lt;&gt;0,"△",IF(COUNTIF(空き状況確認テーブル!FW96:FY96,"△")&lt;&gt;0,"△","〇")))</f>
        <v>×</v>
      </c>
      <c r="FX90" s="218"/>
      <c r="FY90" s="220"/>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1" t="str">
        <f ca="1">IF(COUNTIF(空き状況確認テーブル!W97:Z97,"×")&lt;&gt;0,"×",IF(COUNTIF(空き状況確認テーブル!W97:Z97,"△")&lt;&gt;0,"△",IF(COUNTIF(空き状況確認テーブル!W97:Z97,"△")&lt;&gt;0,"△","〇")))</f>
        <v>〇</v>
      </c>
      <c r="X91" s="221"/>
      <c r="Y91" s="221"/>
      <c r="Z91" s="221"/>
      <c r="AA91" s="221" t="str">
        <f ca="1">IF(COUNTIF(空き状況確認テーブル!AA97:AD97,"×")&lt;&gt;0,"×",IF(COUNTIF(空き状況確認テーブル!AA97:AD97,"△")&lt;&gt;0,"△",IF(COUNTIF(空き状況確認テーブル!AA97:AD97,"△")&lt;&gt;0,"△","〇")))</f>
        <v>〇</v>
      </c>
      <c r="AB91" s="221"/>
      <c r="AC91" s="221"/>
      <c r="AD91" s="221"/>
      <c r="AE91" s="221" t="str">
        <f ca="1">IF(COUNTIF(空き状況確認テーブル!AE97:AH97,"×")&lt;&gt;0,"×",IF(COUNTIF(空き状況確認テーブル!AE97:AH97,"△")&lt;&gt;0,"△",IF(COUNTIF(空き状況確認テーブル!AE97:AH97,"△")&lt;&gt;0,"△","〇")))</f>
        <v>△</v>
      </c>
      <c r="AF91" s="221"/>
      <c r="AG91" s="221"/>
      <c r="AH91" s="221"/>
      <c r="AI91" s="217" t="str">
        <f ca="1">IF(COUNTIF(空き状況確認テーブル!AI97:AK97,"×")&lt;&gt;0,"×",IF(COUNTIF(空き状況確認テーブル!AI97:AK97,"△")&lt;&gt;0,"△",IF(COUNTIF(空き状況確認テーブル!AI97:AK97,"△")&lt;&gt;0,"△","〇")))</f>
        <v>△</v>
      </c>
      <c r="AJ91" s="218"/>
      <c r="AK91" s="220"/>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1" t="str">
        <f ca="1">IF(COUNTIF(空き状況確認テーブル!AU97:AX97,"×")&lt;&gt;0,"×",IF(COUNTIF(空き状況確認テーブル!AU97:AX97,"△")&lt;&gt;0,"△",IF(COUNTIF(空き状況確認テーブル!AU97:AX97,"△")&lt;&gt;0,"△","〇")))</f>
        <v>〇</v>
      </c>
      <c r="AV91" s="221"/>
      <c r="AW91" s="221"/>
      <c r="AX91" s="221"/>
      <c r="AY91" s="221" t="str">
        <f ca="1">IF(COUNTIF(空き状況確認テーブル!AY97:BB97,"×")&lt;&gt;0,"×",IF(COUNTIF(空き状況確認テーブル!AY97:BB97,"△")&lt;&gt;0,"△",IF(COUNTIF(空き状況確認テーブル!AY97:BB97,"△")&lt;&gt;0,"△","〇")))</f>
        <v>〇</v>
      </c>
      <c r="AZ91" s="221"/>
      <c r="BA91" s="221"/>
      <c r="BB91" s="221"/>
      <c r="BC91" s="221" t="str">
        <f ca="1">IF(COUNTIF(空き状況確認テーブル!BC97:BF97,"×")&lt;&gt;0,"×",IF(COUNTIF(空き状況確認テーブル!BC97:BF97,"△")&lt;&gt;0,"△",IF(COUNTIF(空き状況確認テーブル!BC97:BF97,"△")&lt;&gt;0,"△","〇")))</f>
        <v>△</v>
      </c>
      <c r="BD91" s="221"/>
      <c r="BE91" s="221"/>
      <c r="BF91" s="221"/>
      <c r="BG91" s="217" t="str">
        <f ca="1">IF(COUNTIF(空き状況確認テーブル!BG97:BI97,"×")&lt;&gt;0,"×",IF(COUNTIF(空き状況確認テーブル!BG97:BI97,"△")&lt;&gt;0,"△",IF(COUNTIF(空き状況確認テーブル!BG97:BI97,"△")&lt;&gt;0,"△","〇")))</f>
        <v>△</v>
      </c>
      <c r="BH91" s="218"/>
      <c r="BI91" s="220"/>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1" t="str">
        <f ca="1">IF(COUNTIF(空き状況確認テーブル!BS97:BV97,"×")&lt;&gt;0,"×",IF(COUNTIF(空き状況確認テーブル!BS97:BV97,"△")&lt;&gt;0,"△",IF(COUNTIF(空き状況確認テーブル!BS97:BV97,"△")&lt;&gt;0,"△","〇")))</f>
        <v>〇</v>
      </c>
      <c r="BT91" s="221"/>
      <c r="BU91" s="221"/>
      <c r="BV91" s="221"/>
      <c r="BW91" s="221" t="str">
        <f ca="1">IF(COUNTIF(空き状況確認テーブル!BW97:BZ97,"×")&lt;&gt;0,"×",IF(COUNTIF(空き状況確認テーブル!BW97:BZ97,"△")&lt;&gt;0,"△",IF(COUNTIF(空き状況確認テーブル!BW97:BZ97,"△")&lt;&gt;0,"△","〇")))</f>
        <v>〇</v>
      </c>
      <c r="BX91" s="221"/>
      <c r="BY91" s="221"/>
      <c r="BZ91" s="221"/>
      <c r="CA91" s="221" t="str">
        <f ca="1">IF(COUNTIF(空き状況確認テーブル!CA97:CD97,"×")&lt;&gt;0,"×",IF(COUNTIF(空き状況確認テーブル!CA97:CD97,"△")&lt;&gt;0,"△",IF(COUNTIF(空き状況確認テーブル!CA97:CD97,"△")&lt;&gt;0,"△","〇")))</f>
        <v>△</v>
      </c>
      <c r="CB91" s="221"/>
      <c r="CC91" s="221"/>
      <c r="CD91" s="221"/>
      <c r="CE91" s="217" t="str">
        <f ca="1">IF(COUNTIF(空き状況確認テーブル!CE97:CG97,"×")&lt;&gt;0,"×",IF(COUNTIF(空き状況確認テーブル!CE97:CG97,"△")&lt;&gt;0,"△",IF(COUNTIF(空き状況確認テーブル!CE97:CG97,"△")&lt;&gt;0,"△","〇")))</f>
        <v>△</v>
      </c>
      <c r="CF91" s="218"/>
      <c r="CG91" s="220"/>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1" t="str">
        <f ca="1">IF(COUNTIF(空き状況確認テーブル!CQ97:CT97,"×")&lt;&gt;0,"×",IF(COUNTIF(空き状況確認テーブル!CQ97:CT97,"△")&lt;&gt;0,"△",IF(COUNTIF(空き状況確認テーブル!CQ97:CT97,"△")&lt;&gt;0,"△","〇")))</f>
        <v>〇</v>
      </c>
      <c r="CR91" s="221"/>
      <c r="CS91" s="221"/>
      <c r="CT91" s="221"/>
      <c r="CU91" s="221" t="str">
        <f ca="1">IF(COUNTIF(空き状況確認テーブル!CU97:CX97,"×")&lt;&gt;0,"×",IF(COUNTIF(空き状況確認テーブル!CU97:CX97,"△")&lt;&gt;0,"△",IF(COUNTIF(空き状況確認テーブル!CU97:CX97,"△")&lt;&gt;0,"△","〇")))</f>
        <v>〇</v>
      </c>
      <c r="CV91" s="221"/>
      <c r="CW91" s="221"/>
      <c r="CX91" s="221"/>
      <c r="CY91" s="221" t="str">
        <f ca="1">IF(COUNTIF(空き状況確認テーブル!CY97:DB97,"×")&lt;&gt;0,"×",IF(COUNTIF(空き状況確認テーブル!CY97:DB97,"△")&lt;&gt;0,"△",IF(COUNTIF(空き状況確認テーブル!CY97:DB97,"△")&lt;&gt;0,"△","〇")))</f>
        <v>△</v>
      </c>
      <c r="CZ91" s="221"/>
      <c r="DA91" s="221"/>
      <c r="DB91" s="221"/>
      <c r="DC91" s="217" t="str">
        <f ca="1">IF(COUNTIF(空き状況確認テーブル!DC97:DE97,"×")&lt;&gt;0,"×",IF(COUNTIF(空き状況確認テーブル!DC97:DE97,"△")&lt;&gt;0,"△",IF(COUNTIF(空き状況確認テーブル!DC97:DE97,"△")&lt;&gt;0,"△","〇")))</f>
        <v>△</v>
      </c>
      <c r="DD91" s="218"/>
      <c r="DE91" s="220"/>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1" t="str">
        <f ca="1">IF(COUNTIF(空き状況確認テーブル!DO97:DR97,"×")&lt;&gt;0,"×",IF(COUNTIF(空き状況確認テーブル!DO97:DR97,"△")&lt;&gt;0,"△",IF(COUNTIF(空き状況確認テーブル!DO97:DR97,"△")&lt;&gt;0,"△","〇")))</f>
        <v>〇</v>
      </c>
      <c r="DP91" s="221"/>
      <c r="DQ91" s="221"/>
      <c r="DR91" s="221"/>
      <c r="DS91" s="221" t="str">
        <f ca="1">IF(COUNTIF(空き状況確認テーブル!DS97:DV97,"×")&lt;&gt;0,"×",IF(COUNTIF(空き状況確認テーブル!DS97:DV97,"△")&lt;&gt;0,"△",IF(COUNTIF(空き状況確認テーブル!DS97:DV97,"△")&lt;&gt;0,"△","〇")))</f>
        <v>〇</v>
      </c>
      <c r="DT91" s="221"/>
      <c r="DU91" s="221"/>
      <c r="DV91" s="221"/>
      <c r="DW91" s="221" t="str">
        <f ca="1">IF(COUNTIF(空き状況確認テーブル!DW97:DZ97,"×")&lt;&gt;0,"×",IF(COUNTIF(空き状況確認テーブル!DW97:DZ97,"△")&lt;&gt;0,"△",IF(COUNTIF(空き状況確認テーブル!DW97:DZ97,"△")&lt;&gt;0,"△","〇")))</f>
        <v>△</v>
      </c>
      <c r="DX91" s="221"/>
      <c r="DY91" s="221"/>
      <c r="DZ91" s="221"/>
      <c r="EA91" s="217" t="str">
        <f ca="1">IF(COUNTIF(空き状況確認テーブル!EA97:EC97,"×")&lt;&gt;0,"×",IF(COUNTIF(空き状況確認テーブル!EA97:EC97,"△")&lt;&gt;0,"△",IF(COUNTIF(空き状況確認テーブル!EA97:EC97,"△")&lt;&gt;0,"△","〇")))</f>
        <v>△</v>
      </c>
      <c r="EB91" s="218"/>
      <c r="EC91" s="220"/>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1" t="str">
        <f ca="1">IF(COUNTIF(空き状況確認テーブル!EM97:EP97,"×")&lt;&gt;0,"×",IF(COUNTIF(空き状況確認テーブル!EM97:EP97,"△")&lt;&gt;0,"△",IF(COUNTIF(空き状況確認テーブル!EM97:EP97,"△")&lt;&gt;0,"△","〇")))</f>
        <v>×</v>
      </c>
      <c r="EN91" s="221"/>
      <c r="EO91" s="221"/>
      <c r="EP91" s="221"/>
      <c r="EQ91" s="221" t="str">
        <f ca="1">IF(COUNTIF(空き状況確認テーブル!EQ97:ET97,"×")&lt;&gt;0,"×",IF(COUNTIF(空き状況確認テーブル!EQ97:ET97,"△")&lt;&gt;0,"△",IF(COUNTIF(空き状況確認テーブル!EQ97:ET97,"△")&lt;&gt;0,"△","〇")))</f>
        <v>×</v>
      </c>
      <c r="ER91" s="221"/>
      <c r="ES91" s="221"/>
      <c r="ET91" s="221"/>
      <c r="EU91" s="221" t="str">
        <f ca="1">IF(COUNTIF(空き状況確認テーブル!EU97:EX97,"×")&lt;&gt;0,"×",IF(COUNTIF(空き状況確認テーブル!EU97:EX97,"△")&lt;&gt;0,"△",IF(COUNTIF(空き状況確認テーブル!EU97:EX97,"△")&lt;&gt;0,"△","〇")))</f>
        <v>×</v>
      </c>
      <c r="EV91" s="221"/>
      <c r="EW91" s="221"/>
      <c r="EX91" s="221"/>
      <c r="EY91" s="217" t="str">
        <f ca="1">IF(COUNTIF(空き状況確認テーブル!EY97:FA97,"×")&lt;&gt;0,"×",IF(COUNTIF(空き状況確認テーブル!EY97:FA97,"△")&lt;&gt;0,"△",IF(COUNTIF(空き状況確認テーブル!EY97:FA97,"△")&lt;&gt;0,"△","〇")))</f>
        <v>×</v>
      </c>
      <c r="EZ91" s="218"/>
      <c r="FA91" s="220"/>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1" t="str">
        <f ca="1">IF(COUNTIF(空き状況確認テーブル!FK97:FN97,"×")&lt;&gt;0,"×",IF(COUNTIF(空き状況確認テーブル!FK97:FN97,"△")&lt;&gt;0,"△",IF(COUNTIF(空き状況確認テーブル!FK97:FN97,"△")&lt;&gt;0,"△","〇")))</f>
        <v>×</v>
      </c>
      <c r="FL91" s="221"/>
      <c r="FM91" s="221"/>
      <c r="FN91" s="221"/>
      <c r="FO91" s="221" t="str">
        <f ca="1">IF(COUNTIF(空き状況確認テーブル!FO97:FR97,"×")&lt;&gt;0,"×",IF(COUNTIF(空き状況確認テーブル!FO97:FR97,"△")&lt;&gt;0,"△",IF(COUNTIF(空き状況確認テーブル!FO97:FR97,"△")&lt;&gt;0,"△","〇")))</f>
        <v>×</v>
      </c>
      <c r="FP91" s="221"/>
      <c r="FQ91" s="221"/>
      <c r="FR91" s="221"/>
      <c r="FS91" s="221" t="str">
        <f ca="1">IF(COUNTIF(空き状況確認テーブル!FS97:FV97,"×")&lt;&gt;0,"×",IF(COUNTIF(空き状況確認テーブル!FS97:FV97,"△")&lt;&gt;0,"△",IF(COUNTIF(空き状況確認テーブル!FS97:FV97,"△")&lt;&gt;0,"△","〇")))</f>
        <v>×</v>
      </c>
      <c r="FT91" s="221"/>
      <c r="FU91" s="221"/>
      <c r="FV91" s="221"/>
      <c r="FW91" s="217" t="str">
        <f ca="1">IF(COUNTIF(空き状況確認テーブル!FW97:FY97,"×")&lt;&gt;0,"×",IF(COUNTIF(空き状況確認テーブル!FW97:FY97,"△")&lt;&gt;0,"△",IF(COUNTIF(空き状況確認テーブル!FW97:FY97,"△")&lt;&gt;0,"△","〇")))</f>
        <v>×</v>
      </c>
      <c r="FX91" s="218"/>
      <c r="FY91" s="220"/>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1" t="str">
        <f ca="1">IF(COUNTIF(空き状況確認テーブル!W98:Z98,"×")&lt;&gt;0,"×",IF(COUNTIF(空き状況確認テーブル!W98:Z98,"△")&lt;&gt;0,"△",IF(COUNTIF(空き状況確認テーブル!W98:Z98,"△")&lt;&gt;0,"△","〇")))</f>
        <v>〇</v>
      </c>
      <c r="X92" s="221"/>
      <c r="Y92" s="221"/>
      <c r="Z92" s="221"/>
      <c r="AA92" s="221" t="str">
        <f ca="1">IF(COUNTIF(空き状況確認テーブル!AA98:AD98,"×")&lt;&gt;0,"×",IF(COUNTIF(空き状況確認テーブル!AA98:AD98,"△")&lt;&gt;0,"△",IF(COUNTIF(空き状況確認テーブル!AA98:AD98,"△")&lt;&gt;0,"△","〇")))</f>
        <v>〇</v>
      </c>
      <c r="AB92" s="221"/>
      <c r="AC92" s="221"/>
      <c r="AD92" s="221"/>
      <c r="AE92" s="221" t="str">
        <f ca="1">IF(COUNTIF(空き状況確認テーブル!AE98:AH98,"×")&lt;&gt;0,"×",IF(COUNTIF(空き状況確認テーブル!AE98:AH98,"△")&lt;&gt;0,"△",IF(COUNTIF(空き状況確認テーブル!AE98:AH98,"△")&lt;&gt;0,"△","〇")))</f>
        <v>△</v>
      </c>
      <c r="AF92" s="221"/>
      <c r="AG92" s="221"/>
      <c r="AH92" s="221"/>
      <c r="AI92" s="217" t="str">
        <f ca="1">IF(COUNTIF(空き状況確認テーブル!AI98:AK98,"×")&lt;&gt;0,"×",IF(COUNTIF(空き状況確認テーブル!AI98:AK98,"△")&lt;&gt;0,"△",IF(COUNTIF(空き状況確認テーブル!AI98:AK98,"△")&lt;&gt;0,"△","〇")))</f>
        <v>△</v>
      </c>
      <c r="AJ92" s="218"/>
      <c r="AK92" s="220"/>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1" t="str">
        <f ca="1">IF(COUNTIF(空き状況確認テーブル!AU98:AX98,"×")&lt;&gt;0,"×",IF(COUNTIF(空き状況確認テーブル!AU98:AX98,"△")&lt;&gt;0,"△",IF(COUNTIF(空き状況確認テーブル!AU98:AX98,"△")&lt;&gt;0,"△","〇")))</f>
        <v>〇</v>
      </c>
      <c r="AV92" s="221"/>
      <c r="AW92" s="221"/>
      <c r="AX92" s="221"/>
      <c r="AY92" s="221" t="str">
        <f ca="1">IF(COUNTIF(空き状況確認テーブル!AY98:BB98,"×")&lt;&gt;0,"×",IF(COUNTIF(空き状況確認テーブル!AY98:BB98,"△")&lt;&gt;0,"△",IF(COUNTIF(空き状況確認テーブル!AY98:BB98,"△")&lt;&gt;0,"△","〇")))</f>
        <v>〇</v>
      </c>
      <c r="AZ92" s="221"/>
      <c r="BA92" s="221"/>
      <c r="BB92" s="221"/>
      <c r="BC92" s="221" t="str">
        <f ca="1">IF(COUNTIF(空き状況確認テーブル!BC98:BF98,"×")&lt;&gt;0,"×",IF(COUNTIF(空き状況確認テーブル!BC98:BF98,"△")&lt;&gt;0,"△",IF(COUNTIF(空き状況確認テーブル!BC98:BF98,"△")&lt;&gt;0,"△","〇")))</f>
        <v>△</v>
      </c>
      <c r="BD92" s="221"/>
      <c r="BE92" s="221"/>
      <c r="BF92" s="221"/>
      <c r="BG92" s="217" t="str">
        <f ca="1">IF(COUNTIF(空き状況確認テーブル!BG98:BI98,"×")&lt;&gt;0,"×",IF(COUNTIF(空き状況確認テーブル!BG98:BI98,"△")&lt;&gt;0,"△",IF(COUNTIF(空き状況確認テーブル!BG98:BI98,"△")&lt;&gt;0,"△","〇")))</f>
        <v>△</v>
      </c>
      <c r="BH92" s="218"/>
      <c r="BI92" s="220"/>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1" t="str">
        <f ca="1">IF(COUNTIF(空き状況確認テーブル!BS98:BV98,"×")&lt;&gt;0,"×",IF(COUNTIF(空き状況確認テーブル!BS98:BV98,"△")&lt;&gt;0,"△",IF(COUNTIF(空き状況確認テーブル!BS98:BV98,"△")&lt;&gt;0,"△","〇")))</f>
        <v>〇</v>
      </c>
      <c r="BT92" s="221"/>
      <c r="BU92" s="221"/>
      <c r="BV92" s="221"/>
      <c r="BW92" s="221" t="str">
        <f ca="1">IF(COUNTIF(空き状況確認テーブル!BW98:BZ98,"×")&lt;&gt;0,"×",IF(COUNTIF(空き状況確認テーブル!BW98:BZ98,"△")&lt;&gt;0,"△",IF(COUNTIF(空き状況確認テーブル!BW98:BZ98,"△")&lt;&gt;0,"△","〇")))</f>
        <v>〇</v>
      </c>
      <c r="BX92" s="221"/>
      <c r="BY92" s="221"/>
      <c r="BZ92" s="221"/>
      <c r="CA92" s="221" t="str">
        <f ca="1">IF(COUNTIF(空き状況確認テーブル!CA98:CD98,"×")&lt;&gt;0,"×",IF(COUNTIF(空き状況確認テーブル!CA98:CD98,"△")&lt;&gt;0,"△",IF(COUNTIF(空き状況確認テーブル!CA98:CD98,"△")&lt;&gt;0,"△","〇")))</f>
        <v>△</v>
      </c>
      <c r="CB92" s="221"/>
      <c r="CC92" s="221"/>
      <c r="CD92" s="221"/>
      <c r="CE92" s="217" t="str">
        <f ca="1">IF(COUNTIF(空き状況確認テーブル!CE98:CG98,"×")&lt;&gt;0,"×",IF(COUNTIF(空き状況確認テーブル!CE98:CG98,"△")&lt;&gt;0,"△",IF(COUNTIF(空き状況確認テーブル!CE98:CG98,"△")&lt;&gt;0,"△","〇")))</f>
        <v>△</v>
      </c>
      <c r="CF92" s="218"/>
      <c r="CG92" s="220"/>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1" t="str">
        <f ca="1">IF(COUNTIF(空き状況確認テーブル!CQ98:CT98,"×")&lt;&gt;0,"×",IF(COUNTIF(空き状況確認テーブル!CQ98:CT98,"△")&lt;&gt;0,"△",IF(COUNTIF(空き状況確認テーブル!CQ98:CT98,"△")&lt;&gt;0,"△","〇")))</f>
        <v>〇</v>
      </c>
      <c r="CR92" s="221"/>
      <c r="CS92" s="221"/>
      <c r="CT92" s="221"/>
      <c r="CU92" s="221" t="str">
        <f ca="1">IF(COUNTIF(空き状況確認テーブル!CU98:CX98,"×")&lt;&gt;0,"×",IF(COUNTIF(空き状況確認テーブル!CU98:CX98,"△")&lt;&gt;0,"△",IF(COUNTIF(空き状況確認テーブル!CU98:CX98,"△")&lt;&gt;0,"△","〇")))</f>
        <v>〇</v>
      </c>
      <c r="CV92" s="221"/>
      <c r="CW92" s="221"/>
      <c r="CX92" s="221"/>
      <c r="CY92" s="221" t="str">
        <f ca="1">IF(COUNTIF(空き状況確認テーブル!CY98:DB98,"×")&lt;&gt;0,"×",IF(COUNTIF(空き状況確認テーブル!CY98:DB98,"△")&lt;&gt;0,"△",IF(COUNTIF(空き状況確認テーブル!CY98:DB98,"△")&lt;&gt;0,"△","〇")))</f>
        <v>△</v>
      </c>
      <c r="CZ92" s="221"/>
      <c r="DA92" s="221"/>
      <c r="DB92" s="221"/>
      <c r="DC92" s="217" t="str">
        <f ca="1">IF(COUNTIF(空き状況確認テーブル!DC98:DE98,"×")&lt;&gt;0,"×",IF(COUNTIF(空き状況確認テーブル!DC98:DE98,"△")&lt;&gt;0,"△",IF(COUNTIF(空き状況確認テーブル!DC98:DE98,"△")&lt;&gt;0,"△","〇")))</f>
        <v>△</v>
      </c>
      <c r="DD92" s="218"/>
      <c r="DE92" s="220"/>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1" t="str">
        <f ca="1">IF(COUNTIF(空き状況確認テーブル!DO98:DR98,"×")&lt;&gt;0,"×",IF(COUNTIF(空き状況確認テーブル!DO98:DR98,"△")&lt;&gt;0,"△",IF(COUNTIF(空き状況確認テーブル!DO98:DR98,"△")&lt;&gt;0,"△","〇")))</f>
        <v>〇</v>
      </c>
      <c r="DP92" s="221"/>
      <c r="DQ92" s="221"/>
      <c r="DR92" s="221"/>
      <c r="DS92" s="221" t="str">
        <f ca="1">IF(COUNTIF(空き状況確認テーブル!DS98:DV98,"×")&lt;&gt;0,"×",IF(COUNTIF(空き状況確認テーブル!DS98:DV98,"△")&lt;&gt;0,"△",IF(COUNTIF(空き状況確認テーブル!DS98:DV98,"△")&lt;&gt;0,"△","〇")))</f>
        <v>〇</v>
      </c>
      <c r="DT92" s="221"/>
      <c r="DU92" s="221"/>
      <c r="DV92" s="221"/>
      <c r="DW92" s="221" t="str">
        <f ca="1">IF(COUNTIF(空き状況確認テーブル!DW98:DZ98,"×")&lt;&gt;0,"×",IF(COUNTIF(空き状況確認テーブル!DW98:DZ98,"△")&lt;&gt;0,"△",IF(COUNTIF(空き状況確認テーブル!DW98:DZ98,"△")&lt;&gt;0,"△","〇")))</f>
        <v>△</v>
      </c>
      <c r="DX92" s="221"/>
      <c r="DY92" s="221"/>
      <c r="DZ92" s="221"/>
      <c r="EA92" s="217" t="str">
        <f ca="1">IF(COUNTIF(空き状況確認テーブル!EA98:EC98,"×")&lt;&gt;0,"×",IF(COUNTIF(空き状況確認テーブル!EA98:EC98,"△")&lt;&gt;0,"△",IF(COUNTIF(空き状況確認テーブル!EA98:EC98,"△")&lt;&gt;0,"△","〇")))</f>
        <v>△</v>
      </c>
      <c r="EB92" s="218"/>
      <c r="EC92" s="220"/>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1" t="str">
        <f ca="1">IF(COUNTIF(空き状況確認テーブル!EM98:EP98,"×")&lt;&gt;0,"×",IF(COUNTIF(空き状況確認テーブル!EM98:EP98,"△")&lt;&gt;0,"△",IF(COUNTIF(空き状況確認テーブル!EM98:EP98,"△")&lt;&gt;0,"△","〇")))</f>
        <v>×</v>
      </c>
      <c r="EN92" s="221"/>
      <c r="EO92" s="221"/>
      <c r="EP92" s="221"/>
      <c r="EQ92" s="221" t="str">
        <f ca="1">IF(COUNTIF(空き状況確認テーブル!EQ98:ET98,"×")&lt;&gt;0,"×",IF(COUNTIF(空き状況確認テーブル!EQ98:ET98,"△")&lt;&gt;0,"△",IF(COUNTIF(空き状況確認テーブル!EQ98:ET98,"△")&lt;&gt;0,"△","〇")))</f>
        <v>×</v>
      </c>
      <c r="ER92" s="221"/>
      <c r="ES92" s="221"/>
      <c r="ET92" s="221"/>
      <c r="EU92" s="221" t="str">
        <f ca="1">IF(COUNTIF(空き状況確認テーブル!EU98:EX98,"×")&lt;&gt;0,"×",IF(COUNTIF(空き状況確認テーブル!EU98:EX98,"△")&lt;&gt;0,"△",IF(COUNTIF(空き状況確認テーブル!EU98:EX98,"△")&lt;&gt;0,"△","〇")))</f>
        <v>×</v>
      </c>
      <c r="EV92" s="221"/>
      <c r="EW92" s="221"/>
      <c r="EX92" s="221"/>
      <c r="EY92" s="217" t="str">
        <f ca="1">IF(COUNTIF(空き状況確認テーブル!EY98:FA98,"×")&lt;&gt;0,"×",IF(COUNTIF(空き状況確認テーブル!EY98:FA98,"△")&lt;&gt;0,"△",IF(COUNTIF(空き状況確認テーブル!EY98:FA98,"△")&lt;&gt;0,"△","〇")))</f>
        <v>×</v>
      </c>
      <c r="EZ92" s="218"/>
      <c r="FA92" s="220"/>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1" t="str">
        <f ca="1">IF(COUNTIF(空き状況確認テーブル!FK98:FN98,"×")&lt;&gt;0,"×",IF(COUNTIF(空き状況確認テーブル!FK98:FN98,"△")&lt;&gt;0,"△",IF(COUNTIF(空き状況確認テーブル!FK98:FN98,"△")&lt;&gt;0,"△","〇")))</f>
        <v>×</v>
      </c>
      <c r="FL92" s="221"/>
      <c r="FM92" s="221"/>
      <c r="FN92" s="221"/>
      <c r="FO92" s="221" t="str">
        <f ca="1">IF(COUNTIF(空き状況確認テーブル!FO98:FR98,"×")&lt;&gt;0,"×",IF(COUNTIF(空き状況確認テーブル!FO98:FR98,"△")&lt;&gt;0,"△",IF(COUNTIF(空き状況確認テーブル!FO98:FR98,"△")&lt;&gt;0,"△","〇")))</f>
        <v>×</v>
      </c>
      <c r="FP92" s="221"/>
      <c r="FQ92" s="221"/>
      <c r="FR92" s="221"/>
      <c r="FS92" s="221" t="str">
        <f ca="1">IF(COUNTIF(空き状況確認テーブル!FS98:FV98,"×")&lt;&gt;0,"×",IF(COUNTIF(空き状況確認テーブル!FS98:FV98,"△")&lt;&gt;0,"△",IF(COUNTIF(空き状況確認テーブル!FS98:FV98,"△")&lt;&gt;0,"△","〇")))</f>
        <v>×</v>
      </c>
      <c r="FT92" s="221"/>
      <c r="FU92" s="221"/>
      <c r="FV92" s="221"/>
      <c r="FW92" s="217" t="str">
        <f ca="1">IF(COUNTIF(空き状況確認テーブル!FW98:FY98,"×")&lt;&gt;0,"×",IF(COUNTIF(空き状況確認テーブル!FW98:FY98,"△")&lt;&gt;0,"△",IF(COUNTIF(空き状況確認テーブル!FW98:FY98,"△")&lt;&gt;0,"△","〇")))</f>
        <v>×</v>
      </c>
      <c r="FX92" s="218"/>
      <c r="FY92" s="220"/>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1" t="str">
        <f ca="1">IF(COUNTIF(空き状況確認テーブル!W99:Z99,"×")&lt;&gt;0,"×",IF(COUNTIF(空き状況確認テーブル!W99:Z99,"△")&lt;&gt;0,"△",IF(COUNTIF(空き状況確認テーブル!W99:Z99,"△")&lt;&gt;0,"△","〇")))</f>
        <v>〇</v>
      </c>
      <c r="X93" s="221"/>
      <c r="Y93" s="221"/>
      <c r="Z93" s="221"/>
      <c r="AA93" s="221" t="str">
        <f ca="1">IF(COUNTIF(空き状況確認テーブル!AA99:AD99,"×")&lt;&gt;0,"×",IF(COUNTIF(空き状況確認テーブル!AA99:AD99,"△")&lt;&gt;0,"△",IF(COUNTIF(空き状況確認テーブル!AA99:AD99,"△")&lt;&gt;0,"△","〇")))</f>
        <v>〇</v>
      </c>
      <c r="AB93" s="221"/>
      <c r="AC93" s="221"/>
      <c r="AD93" s="221"/>
      <c r="AE93" s="221" t="str">
        <f ca="1">IF(COUNTIF(空き状況確認テーブル!AE99:AH99,"×")&lt;&gt;0,"×",IF(COUNTIF(空き状況確認テーブル!AE99:AH99,"△")&lt;&gt;0,"△",IF(COUNTIF(空き状況確認テーブル!AE99:AH99,"△")&lt;&gt;0,"△","〇")))</f>
        <v>△</v>
      </c>
      <c r="AF93" s="221"/>
      <c r="AG93" s="221"/>
      <c r="AH93" s="221"/>
      <c r="AI93" s="217" t="str">
        <f ca="1">IF(COUNTIF(空き状況確認テーブル!AI99:AK99,"×")&lt;&gt;0,"×",IF(COUNTIF(空き状況確認テーブル!AI99:AK99,"△")&lt;&gt;0,"△",IF(COUNTIF(空き状況確認テーブル!AI99:AK99,"△")&lt;&gt;0,"△","〇")))</f>
        <v>△</v>
      </c>
      <c r="AJ93" s="218"/>
      <c r="AK93" s="220"/>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1" t="str">
        <f ca="1">IF(COUNTIF(空き状況確認テーブル!AU99:AX99,"×")&lt;&gt;0,"×",IF(COUNTIF(空き状況確認テーブル!AU99:AX99,"△")&lt;&gt;0,"△",IF(COUNTIF(空き状況確認テーブル!AU99:AX99,"△")&lt;&gt;0,"△","〇")))</f>
        <v>〇</v>
      </c>
      <c r="AV93" s="221"/>
      <c r="AW93" s="221"/>
      <c r="AX93" s="221"/>
      <c r="AY93" s="221" t="str">
        <f ca="1">IF(COUNTIF(空き状況確認テーブル!AY99:BB99,"×")&lt;&gt;0,"×",IF(COUNTIF(空き状況確認テーブル!AY99:BB99,"△")&lt;&gt;0,"△",IF(COUNTIF(空き状況確認テーブル!AY99:BB99,"△")&lt;&gt;0,"△","〇")))</f>
        <v>〇</v>
      </c>
      <c r="AZ93" s="221"/>
      <c r="BA93" s="221"/>
      <c r="BB93" s="221"/>
      <c r="BC93" s="221" t="str">
        <f ca="1">IF(COUNTIF(空き状況確認テーブル!BC99:BF99,"×")&lt;&gt;0,"×",IF(COUNTIF(空き状況確認テーブル!BC99:BF99,"△")&lt;&gt;0,"△",IF(COUNTIF(空き状況確認テーブル!BC99:BF99,"△")&lt;&gt;0,"△","〇")))</f>
        <v>△</v>
      </c>
      <c r="BD93" s="221"/>
      <c r="BE93" s="221"/>
      <c r="BF93" s="221"/>
      <c r="BG93" s="217" t="str">
        <f ca="1">IF(COUNTIF(空き状況確認テーブル!BG99:BI99,"×")&lt;&gt;0,"×",IF(COUNTIF(空き状況確認テーブル!BG99:BI99,"△")&lt;&gt;0,"△",IF(COUNTIF(空き状況確認テーブル!BG99:BI99,"△")&lt;&gt;0,"△","〇")))</f>
        <v>△</v>
      </c>
      <c r="BH93" s="218"/>
      <c r="BI93" s="220"/>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1" t="str">
        <f ca="1">IF(COUNTIF(空き状況確認テーブル!BS99:BV99,"×")&lt;&gt;0,"×",IF(COUNTIF(空き状況確認テーブル!BS99:BV99,"△")&lt;&gt;0,"△",IF(COUNTIF(空き状況確認テーブル!BS99:BV99,"△")&lt;&gt;0,"△","〇")))</f>
        <v>〇</v>
      </c>
      <c r="BT93" s="221"/>
      <c r="BU93" s="221"/>
      <c r="BV93" s="221"/>
      <c r="BW93" s="221" t="str">
        <f ca="1">IF(COUNTIF(空き状況確認テーブル!BW99:BZ99,"×")&lt;&gt;0,"×",IF(COUNTIF(空き状況確認テーブル!BW99:BZ99,"△")&lt;&gt;0,"△",IF(COUNTIF(空き状況確認テーブル!BW99:BZ99,"△")&lt;&gt;0,"△","〇")))</f>
        <v>〇</v>
      </c>
      <c r="BX93" s="221"/>
      <c r="BY93" s="221"/>
      <c r="BZ93" s="221"/>
      <c r="CA93" s="221" t="str">
        <f ca="1">IF(COUNTIF(空き状況確認テーブル!CA99:CD99,"×")&lt;&gt;0,"×",IF(COUNTIF(空き状況確認テーブル!CA99:CD99,"△")&lt;&gt;0,"△",IF(COUNTIF(空き状況確認テーブル!CA99:CD99,"△")&lt;&gt;0,"△","〇")))</f>
        <v>△</v>
      </c>
      <c r="CB93" s="221"/>
      <c r="CC93" s="221"/>
      <c r="CD93" s="221"/>
      <c r="CE93" s="217" t="str">
        <f ca="1">IF(COUNTIF(空き状況確認テーブル!CE99:CG99,"×")&lt;&gt;0,"×",IF(COUNTIF(空き状況確認テーブル!CE99:CG99,"△")&lt;&gt;0,"△",IF(COUNTIF(空き状況確認テーブル!CE99:CG99,"△")&lt;&gt;0,"△","〇")))</f>
        <v>△</v>
      </c>
      <c r="CF93" s="218"/>
      <c r="CG93" s="220"/>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1" t="str">
        <f ca="1">IF(COUNTIF(空き状況確認テーブル!CQ99:CT99,"×")&lt;&gt;0,"×",IF(COUNTIF(空き状況確認テーブル!CQ99:CT99,"△")&lt;&gt;0,"△",IF(COUNTIF(空き状況確認テーブル!CQ99:CT99,"△")&lt;&gt;0,"△","〇")))</f>
        <v>〇</v>
      </c>
      <c r="CR93" s="221"/>
      <c r="CS93" s="221"/>
      <c r="CT93" s="221"/>
      <c r="CU93" s="221" t="str">
        <f ca="1">IF(COUNTIF(空き状況確認テーブル!CU99:CX99,"×")&lt;&gt;0,"×",IF(COUNTIF(空き状況確認テーブル!CU99:CX99,"△")&lt;&gt;0,"△",IF(COUNTIF(空き状況確認テーブル!CU99:CX99,"△")&lt;&gt;0,"△","〇")))</f>
        <v>〇</v>
      </c>
      <c r="CV93" s="221"/>
      <c r="CW93" s="221"/>
      <c r="CX93" s="221"/>
      <c r="CY93" s="221" t="str">
        <f ca="1">IF(COUNTIF(空き状況確認テーブル!CY99:DB99,"×")&lt;&gt;0,"×",IF(COUNTIF(空き状況確認テーブル!CY99:DB99,"△")&lt;&gt;0,"△",IF(COUNTIF(空き状況確認テーブル!CY99:DB99,"△")&lt;&gt;0,"△","〇")))</f>
        <v>△</v>
      </c>
      <c r="CZ93" s="221"/>
      <c r="DA93" s="221"/>
      <c r="DB93" s="221"/>
      <c r="DC93" s="217" t="str">
        <f ca="1">IF(COUNTIF(空き状況確認テーブル!DC99:DE99,"×")&lt;&gt;0,"×",IF(COUNTIF(空き状況確認テーブル!DC99:DE99,"△")&lt;&gt;0,"△",IF(COUNTIF(空き状況確認テーブル!DC99:DE99,"△")&lt;&gt;0,"△","〇")))</f>
        <v>△</v>
      </c>
      <c r="DD93" s="218"/>
      <c r="DE93" s="220"/>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1" t="str">
        <f ca="1">IF(COUNTIF(空き状況確認テーブル!DO99:DR99,"×")&lt;&gt;0,"×",IF(COUNTIF(空き状況確認テーブル!DO99:DR99,"△")&lt;&gt;0,"△",IF(COUNTIF(空き状況確認テーブル!DO99:DR99,"△")&lt;&gt;0,"△","〇")))</f>
        <v>〇</v>
      </c>
      <c r="DP93" s="221"/>
      <c r="DQ93" s="221"/>
      <c r="DR93" s="221"/>
      <c r="DS93" s="221" t="str">
        <f ca="1">IF(COUNTIF(空き状況確認テーブル!DS99:DV99,"×")&lt;&gt;0,"×",IF(COUNTIF(空き状況確認テーブル!DS99:DV99,"△")&lt;&gt;0,"△",IF(COUNTIF(空き状況確認テーブル!DS99:DV99,"△")&lt;&gt;0,"△","〇")))</f>
        <v>〇</v>
      </c>
      <c r="DT93" s="221"/>
      <c r="DU93" s="221"/>
      <c r="DV93" s="221"/>
      <c r="DW93" s="221" t="str">
        <f ca="1">IF(COUNTIF(空き状況確認テーブル!DW99:DZ99,"×")&lt;&gt;0,"×",IF(COUNTIF(空き状況確認テーブル!DW99:DZ99,"△")&lt;&gt;0,"△",IF(COUNTIF(空き状況確認テーブル!DW99:DZ99,"△")&lt;&gt;0,"△","〇")))</f>
        <v>△</v>
      </c>
      <c r="DX93" s="221"/>
      <c r="DY93" s="221"/>
      <c r="DZ93" s="221"/>
      <c r="EA93" s="217" t="str">
        <f ca="1">IF(COUNTIF(空き状況確認テーブル!EA99:EC99,"×")&lt;&gt;0,"×",IF(COUNTIF(空き状況確認テーブル!EA99:EC99,"△")&lt;&gt;0,"△",IF(COUNTIF(空き状況確認テーブル!EA99:EC99,"△")&lt;&gt;0,"△","〇")))</f>
        <v>△</v>
      </c>
      <c r="EB93" s="218"/>
      <c r="EC93" s="220"/>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1" t="str">
        <f ca="1">IF(COUNTIF(空き状況確認テーブル!EM99:EP99,"×")&lt;&gt;0,"×",IF(COUNTIF(空き状況確認テーブル!EM99:EP99,"△")&lt;&gt;0,"△",IF(COUNTIF(空き状況確認テーブル!EM99:EP99,"△")&lt;&gt;0,"△","〇")))</f>
        <v>×</v>
      </c>
      <c r="EN93" s="221"/>
      <c r="EO93" s="221"/>
      <c r="EP93" s="221"/>
      <c r="EQ93" s="221" t="str">
        <f ca="1">IF(COUNTIF(空き状況確認テーブル!EQ99:ET99,"×")&lt;&gt;0,"×",IF(COUNTIF(空き状況確認テーブル!EQ99:ET99,"△")&lt;&gt;0,"△",IF(COUNTIF(空き状況確認テーブル!EQ99:ET99,"△")&lt;&gt;0,"△","〇")))</f>
        <v>×</v>
      </c>
      <c r="ER93" s="221"/>
      <c r="ES93" s="221"/>
      <c r="ET93" s="221"/>
      <c r="EU93" s="221" t="str">
        <f ca="1">IF(COUNTIF(空き状況確認テーブル!EU99:EX99,"×")&lt;&gt;0,"×",IF(COUNTIF(空き状況確認テーブル!EU99:EX99,"△")&lt;&gt;0,"△",IF(COUNTIF(空き状況確認テーブル!EU99:EX99,"△")&lt;&gt;0,"△","〇")))</f>
        <v>×</v>
      </c>
      <c r="EV93" s="221"/>
      <c r="EW93" s="221"/>
      <c r="EX93" s="221"/>
      <c r="EY93" s="217" t="str">
        <f ca="1">IF(COUNTIF(空き状況確認テーブル!EY99:FA99,"×")&lt;&gt;0,"×",IF(COUNTIF(空き状況確認テーブル!EY99:FA99,"△")&lt;&gt;0,"△",IF(COUNTIF(空き状況確認テーブル!EY99:FA99,"△")&lt;&gt;0,"△","〇")))</f>
        <v>×</v>
      </c>
      <c r="EZ93" s="218"/>
      <c r="FA93" s="220"/>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1" t="str">
        <f ca="1">IF(COUNTIF(空き状況確認テーブル!FK99:FN99,"×")&lt;&gt;0,"×",IF(COUNTIF(空き状況確認テーブル!FK99:FN99,"△")&lt;&gt;0,"△",IF(COUNTIF(空き状況確認テーブル!FK99:FN99,"△")&lt;&gt;0,"△","〇")))</f>
        <v>×</v>
      </c>
      <c r="FL93" s="221"/>
      <c r="FM93" s="221"/>
      <c r="FN93" s="221"/>
      <c r="FO93" s="221" t="str">
        <f ca="1">IF(COUNTIF(空き状況確認テーブル!FO99:FR99,"×")&lt;&gt;0,"×",IF(COUNTIF(空き状況確認テーブル!FO99:FR99,"△")&lt;&gt;0,"△",IF(COUNTIF(空き状況確認テーブル!FO99:FR99,"△")&lt;&gt;0,"△","〇")))</f>
        <v>×</v>
      </c>
      <c r="FP93" s="221"/>
      <c r="FQ93" s="221"/>
      <c r="FR93" s="221"/>
      <c r="FS93" s="221" t="str">
        <f ca="1">IF(COUNTIF(空き状況確認テーブル!FS99:FV99,"×")&lt;&gt;0,"×",IF(COUNTIF(空き状況確認テーブル!FS99:FV99,"△")&lt;&gt;0,"△",IF(COUNTIF(空き状況確認テーブル!FS99:FV99,"△")&lt;&gt;0,"△","〇")))</f>
        <v>×</v>
      </c>
      <c r="FT93" s="221"/>
      <c r="FU93" s="221"/>
      <c r="FV93" s="221"/>
      <c r="FW93" s="217" t="str">
        <f ca="1">IF(COUNTIF(空き状況確認テーブル!FW99:FY99,"×")&lt;&gt;0,"×",IF(COUNTIF(空き状況確認テーブル!FW99:FY99,"△")&lt;&gt;0,"△",IF(COUNTIF(空き状況確認テーブル!FW99:FY99,"△")&lt;&gt;0,"△","〇")))</f>
        <v>×</v>
      </c>
      <c r="FX93" s="218"/>
      <c r="FY93" s="220"/>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MPxsvYEIL+6MRI/gozH92BfPURPaX1OFD5DmCsksmRXcu21fRTtV9AZxYKYYOdad2xYWfz6Mgqyp0+eOwSvBJA==" saltValue="Wm9iOOb/lQ+W6P7jIzdKwg==" spinCount="100000" sheet="1" objects="1" scenarios="1" formatColumns="0" formatRows="0" autoFilter="0"/>
  <autoFilter ref="B8:B99" xr:uid="{646157D2-792E-4272-AB41-43EC464E6282}"/>
  <mergeCells count="2459">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76" t="s">
        <v>130</v>
      </c>
      <c r="B3" s="277"/>
      <c r="C3" s="10" t="s">
        <v>321</v>
      </c>
    </row>
    <row r="4" spans="1:181" ht="39" customHeight="1" thickBot="1">
      <c r="A4" s="274">
        <v>45404</v>
      </c>
      <c r="B4" s="275"/>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57">
        <f>D4</f>
        <v>46027</v>
      </c>
      <c r="O5" s="258"/>
      <c r="P5" s="258"/>
      <c r="Q5" s="258"/>
      <c r="R5" s="258"/>
      <c r="S5" s="258"/>
      <c r="T5" s="258"/>
      <c r="U5" s="258"/>
      <c r="V5" s="258"/>
      <c r="W5" s="258"/>
      <c r="X5" s="258"/>
      <c r="Y5" s="258"/>
      <c r="Z5" s="258"/>
      <c r="AA5" s="258"/>
      <c r="AB5" s="258"/>
      <c r="AC5" s="258"/>
      <c r="AD5" s="258"/>
      <c r="AE5" s="258"/>
      <c r="AF5" s="258"/>
      <c r="AG5" s="258"/>
      <c r="AH5" s="258"/>
      <c r="AI5" s="258"/>
      <c r="AJ5" s="258"/>
      <c r="AK5" s="259"/>
      <c r="AL5" s="260">
        <f>N5+1</f>
        <v>46028</v>
      </c>
      <c r="AM5" s="261"/>
      <c r="AN5" s="261"/>
      <c r="AO5" s="261"/>
      <c r="AP5" s="261"/>
      <c r="AQ5" s="261"/>
      <c r="AR5" s="261"/>
      <c r="AS5" s="261"/>
      <c r="AT5" s="261"/>
      <c r="AU5" s="261"/>
      <c r="AV5" s="261"/>
      <c r="AW5" s="261"/>
      <c r="AX5" s="261"/>
      <c r="AY5" s="261"/>
      <c r="AZ5" s="261"/>
      <c r="BA5" s="261"/>
      <c r="BB5" s="261"/>
      <c r="BC5" s="261"/>
      <c r="BD5" s="261"/>
      <c r="BE5" s="261"/>
      <c r="BF5" s="261"/>
      <c r="BG5" s="261"/>
      <c r="BH5" s="261"/>
      <c r="BI5" s="262"/>
      <c r="BJ5" s="260">
        <f>AL5+1</f>
        <v>46029</v>
      </c>
      <c r="BK5" s="261"/>
      <c r="BL5" s="261"/>
      <c r="BM5" s="261"/>
      <c r="BN5" s="261"/>
      <c r="BO5" s="261"/>
      <c r="BP5" s="261"/>
      <c r="BQ5" s="261"/>
      <c r="BR5" s="261"/>
      <c r="BS5" s="261"/>
      <c r="BT5" s="261"/>
      <c r="BU5" s="261"/>
      <c r="BV5" s="261"/>
      <c r="BW5" s="261"/>
      <c r="BX5" s="261"/>
      <c r="BY5" s="261"/>
      <c r="BZ5" s="261"/>
      <c r="CA5" s="261"/>
      <c r="CB5" s="261"/>
      <c r="CC5" s="261"/>
      <c r="CD5" s="261"/>
      <c r="CE5" s="261"/>
      <c r="CF5" s="261"/>
      <c r="CG5" s="262"/>
      <c r="CH5" s="260">
        <f>BJ5+1</f>
        <v>46030</v>
      </c>
      <c r="CI5" s="261"/>
      <c r="CJ5" s="261"/>
      <c r="CK5" s="261"/>
      <c r="CL5" s="261"/>
      <c r="CM5" s="261"/>
      <c r="CN5" s="261"/>
      <c r="CO5" s="261"/>
      <c r="CP5" s="261"/>
      <c r="CQ5" s="261"/>
      <c r="CR5" s="261"/>
      <c r="CS5" s="261"/>
      <c r="CT5" s="261"/>
      <c r="CU5" s="261"/>
      <c r="CV5" s="261"/>
      <c r="CW5" s="261"/>
      <c r="CX5" s="261"/>
      <c r="CY5" s="261"/>
      <c r="CZ5" s="261"/>
      <c r="DA5" s="261"/>
      <c r="DB5" s="261"/>
      <c r="DC5" s="261"/>
      <c r="DD5" s="261"/>
      <c r="DE5" s="262"/>
      <c r="DF5" s="260">
        <f>CH5+1</f>
        <v>46031</v>
      </c>
      <c r="DG5" s="261"/>
      <c r="DH5" s="261"/>
      <c r="DI5" s="261"/>
      <c r="DJ5" s="261"/>
      <c r="DK5" s="261"/>
      <c r="DL5" s="261"/>
      <c r="DM5" s="261"/>
      <c r="DN5" s="261"/>
      <c r="DO5" s="261"/>
      <c r="DP5" s="261"/>
      <c r="DQ5" s="261"/>
      <c r="DR5" s="261"/>
      <c r="DS5" s="261"/>
      <c r="DT5" s="261"/>
      <c r="DU5" s="261"/>
      <c r="DV5" s="261"/>
      <c r="DW5" s="261"/>
      <c r="DX5" s="261"/>
      <c r="DY5" s="261"/>
      <c r="DZ5" s="261"/>
      <c r="EA5" s="261"/>
      <c r="EB5" s="261"/>
      <c r="EC5" s="262"/>
      <c r="ED5" s="263">
        <f>DF5+1</f>
        <v>46032</v>
      </c>
      <c r="EE5" s="264"/>
      <c r="EF5" s="264"/>
      <c r="EG5" s="264"/>
      <c r="EH5" s="264"/>
      <c r="EI5" s="264"/>
      <c r="EJ5" s="264"/>
      <c r="EK5" s="264"/>
      <c r="EL5" s="264"/>
      <c r="EM5" s="264"/>
      <c r="EN5" s="264"/>
      <c r="EO5" s="264"/>
      <c r="EP5" s="264"/>
      <c r="EQ5" s="264"/>
      <c r="ER5" s="264"/>
      <c r="ES5" s="264"/>
      <c r="ET5" s="264"/>
      <c r="EU5" s="264"/>
      <c r="EV5" s="264"/>
      <c r="EW5" s="264"/>
      <c r="EX5" s="264"/>
      <c r="EY5" s="264"/>
      <c r="EZ5" s="264"/>
      <c r="FA5" s="265"/>
      <c r="FB5" s="254">
        <f t="shared" ref="FB5" si="0">ED5+1</f>
        <v>46033</v>
      </c>
      <c r="FC5" s="255"/>
      <c r="FD5" s="255"/>
      <c r="FE5" s="255"/>
      <c r="FF5" s="255"/>
      <c r="FG5" s="255"/>
      <c r="FH5" s="255"/>
      <c r="FI5" s="255"/>
      <c r="FJ5" s="255"/>
      <c r="FK5" s="255"/>
      <c r="FL5" s="255"/>
      <c r="FM5" s="255"/>
      <c r="FN5" s="255"/>
      <c r="FO5" s="255"/>
      <c r="FP5" s="255"/>
      <c r="FQ5" s="255"/>
      <c r="FR5" s="255"/>
      <c r="FS5" s="255"/>
      <c r="FT5" s="255"/>
      <c r="FU5" s="255"/>
      <c r="FV5" s="255"/>
      <c r="FW5" s="255"/>
      <c r="FX5" s="255"/>
      <c r="FY5" s="256"/>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52" t="s">
        <v>122</v>
      </c>
      <c r="O7" s="253"/>
      <c r="P7" s="253"/>
      <c r="Q7" s="253"/>
      <c r="R7" s="253"/>
      <c r="S7" s="253"/>
      <c r="T7" s="253"/>
      <c r="U7" s="253"/>
      <c r="V7" s="253"/>
      <c r="W7" s="267" t="s">
        <v>119</v>
      </c>
      <c r="X7" s="268"/>
      <c r="Y7" s="268"/>
      <c r="Z7" s="269"/>
      <c r="AA7" s="270" t="s">
        <v>120</v>
      </c>
      <c r="AB7" s="270"/>
      <c r="AC7" s="270"/>
      <c r="AD7" s="270"/>
      <c r="AE7" s="271" t="s">
        <v>121</v>
      </c>
      <c r="AF7" s="272"/>
      <c r="AG7" s="272"/>
      <c r="AH7" s="273"/>
      <c r="AI7" s="253" t="s">
        <v>122</v>
      </c>
      <c r="AJ7" s="253"/>
      <c r="AK7" s="266"/>
      <c r="AL7" s="252" t="s">
        <v>122</v>
      </c>
      <c r="AM7" s="253"/>
      <c r="AN7" s="253"/>
      <c r="AO7" s="253"/>
      <c r="AP7" s="253"/>
      <c r="AQ7" s="253"/>
      <c r="AR7" s="253"/>
      <c r="AS7" s="253"/>
      <c r="AT7" s="253"/>
      <c r="AU7" s="267" t="s">
        <v>119</v>
      </c>
      <c r="AV7" s="268"/>
      <c r="AW7" s="268"/>
      <c r="AX7" s="269"/>
      <c r="AY7" s="270" t="s">
        <v>120</v>
      </c>
      <c r="AZ7" s="270"/>
      <c r="BA7" s="270"/>
      <c r="BB7" s="270"/>
      <c r="BC7" s="271" t="s">
        <v>121</v>
      </c>
      <c r="BD7" s="272"/>
      <c r="BE7" s="272"/>
      <c r="BF7" s="273"/>
      <c r="BG7" s="253" t="s">
        <v>122</v>
      </c>
      <c r="BH7" s="253"/>
      <c r="BI7" s="266"/>
      <c r="BJ7" s="252" t="s">
        <v>122</v>
      </c>
      <c r="BK7" s="253"/>
      <c r="BL7" s="253"/>
      <c r="BM7" s="253"/>
      <c r="BN7" s="253"/>
      <c r="BO7" s="253"/>
      <c r="BP7" s="253"/>
      <c r="BQ7" s="253"/>
      <c r="BR7" s="253"/>
      <c r="BS7" s="267" t="s">
        <v>119</v>
      </c>
      <c r="BT7" s="268"/>
      <c r="BU7" s="268"/>
      <c r="BV7" s="269"/>
      <c r="BW7" s="270" t="s">
        <v>120</v>
      </c>
      <c r="BX7" s="270"/>
      <c r="BY7" s="270"/>
      <c r="BZ7" s="270"/>
      <c r="CA7" s="271" t="s">
        <v>121</v>
      </c>
      <c r="CB7" s="272"/>
      <c r="CC7" s="272"/>
      <c r="CD7" s="273"/>
      <c r="CE7" s="253" t="s">
        <v>122</v>
      </c>
      <c r="CF7" s="253"/>
      <c r="CG7" s="266"/>
      <c r="CH7" s="252" t="s">
        <v>122</v>
      </c>
      <c r="CI7" s="253"/>
      <c r="CJ7" s="253"/>
      <c r="CK7" s="253"/>
      <c r="CL7" s="253"/>
      <c r="CM7" s="253"/>
      <c r="CN7" s="253"/>
      <c r="CO7" s="253"/>
      <c r="CP7" s="253"/>
      <c r="CQ7" s="267" t="s">
        <v>119</v>
      </c>
      <c r="CR7" s="268"/>
      <c r="CS7" s="268"/>
      <c r="CT7" s="269"/>
      <c r="CU7" s="270" t="s">
        <v>120</v>
      </c>
      <c r="CV7" s="270"/>
      <c r="CW7" s="270"/>
      <c r="CX7" s="270"/>
      <c r="CY7" s="271" t="s">
        <v>121</v>
      </c>
      <c r="CZ7" s="272"/>
      <c r="DA7" s="272"/>
      <c r="DB7" s="273"/>
      <c r="DC7" s="253" t="s">
        <v>122</v>
      </c>
      <c r="DD7" s="253"/>
      <c r="DE7" s="266"/>
      <c r="DF7" s="252" t="s">
        <v>122</v>
      </c>
      <c r="DG7" s="253"/>
      <c r="DH7" s="253"/>
      <c r="DI7" s="253"/>
      <c r="DJ7" s="253"/>
      <c r="DK7" s="253"/>
      <c r="DL7" s="253"/>
      <c r="DM7" s="253"/>
      <c r="DN7" s="253"/>
      <c r="DO7" s="267" t="s">
        <v>119</v>
      </c>
      <c r="DP7" s="268"/>
      <c r="DQ7" s="268"/>
      <c r="DR7" s="269"/>
      <c r="DS7" s="270" t="s">
        <v>120</v>
      </c>
      <c r="DT7" s="270"/>
      <c r="DU7" s="270"/>
      <c r="DV7" s="270"/>
      <c r="DW7" s="271" t="s">
        <v>121</v>
      </c>
      <c r="DX7" s="272"/>
      <c r="DY7" s="272"/>
      <c r="DZ7" s="273"/>
      <c r="EA7" s="253" t="s">
        <v>122</v>
      </c>
      <c r="EB7" s="253"/>
      <c r="EC7" s="266"/>
      <c r="ED7" s="252" t="s">
        <v>122</v>
      </c>
      <c r="EE7" s="253"/>
      <c r="EF7" s="253"/>
      <c r="EG7" s="253"/>
      <c r="EH7" s="253"/>
      <c r="EI7" s="253"/>
      <c r="EJ7" s="253"/>
      <c r="EK7" s="253"/>
      <c r="EL7" s="253"/>
      <c r="EM7" s="267" t="s">
        <v>119</v>
      </c>
      <c r="EN7" s="268"/>
      <c r="EO7" s="268"/>
      <c r="EP7" s="269"/>
      <c r="EQ7" s="270" t="s">
        <v>120</v>
      </c>
      <c r="ER7" s="270"/>
      <c r="ES7" s="270"/>
      <c r="ET7" s="270"/>
      <c r="EU7" s="271" t="s">
        <v>121</v>
      </c>
      <c r="EV7" s="272"/>
      <c r="EW7" s="272"/>
      <c r="EX7" s="273"/>
      <c r="EY7" s="253" t="s">
        <v>122</v>
      </c>
      <c r="EZ7" s="253"/>
      <c r="FA7" s="266"/>
      <c r="FB7" s="252" t="s">
        <v>122</v>
      </c>
      <c r="FC7" s="253"/>
      <c r="FD7" s="253"/>
      <c r="FE7" s="253"/>
      <c r="FF7" s="253"/>
      <c r="FG7" s="253"/>
      <c r="FH7" s="253"/>
      <c r="FI7" s="253"/>
      <c r="FJ7" s="253"/>
      <c r="FK7" s="267" t="s">
        <v>119</v>
      </c>
      <c r="FL7" s="268"/>
      <c r="FM7" s="268"/>
      <c r="FN7" s="269"/>
      <c r="FO7" s="270" t="s">
        <v>120</v>
      </c>
      <c r="FP7" s="270"/>
      <c r="FQ7" s="270"/>
      <c r="FR7" s="270"/>
      <c r="FS7" s="271" t="s">
        <v>121</v>
      </c>
      <c r="FT7" s="272"/>
      <c r="FU7" s="272"/>
      <c r="FV7" s="273"/>
      <c r="FW7" s="253" t="s">
        <v>122</v>
      </c>
      <c r="FX7" s="253"/>
      <c r="FY7" s="26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 ref="DO7:DR7"/>
    <mergeCell ref="DS7:DV7"/>
    <mergeCell ref="CA7:CD7"/>
    <mergeCell ref="CE7:CG7"/>
    <mergeCell ref="CH7:CP7"/>
    <mergeCell ref="CQ7:CT7"/>
    <mergeCell ref="CU7:CX7"/>
    <mergeCell ref="BG7:BI7"/>
    <mergeCell ref="BJ7:BR7"/>
    <mergeCell ref="BS7:BV7"/>
    <mergeCell ref="BW7:BZ7"/>
    <mergeCell ref="DC7:DE7"/>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424"/>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46110</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5" t="s">
        <v>105</v>
      </c>
      <c r="B3" s="287" t="s">
        <v>106</v>
      </c>
      <c r="C3" s="289" t="s">
        <v>107</v>
      </c>
      <c r="D3" s="289"/>
      <c r="E3" s="281" t="s">
        <v>108</v>
      </c>
      <c r="F3" s="283" t="s">
        <v>113</v>
      </c>
      <c r="G3" s="283" t="s">
        <v>114</v>
      </c>
      <c r="H3" s="279" t="s">
        <v>131</v>
      </c>
      <c r="I3" s="279" t="s">
        <v>132</v>
      </c>
      <c r="J3" s="279" t="s">
        <v>133</v>
      </c>
      <c r="K3" s="279" t="s">
        <v>134</v>
      </c>
      <c r="L3" s="279" t="s">
        <v>135</v>
      </c>
      <c r="M3" s="280">
        <v>0</v>
      </c>
      <c r="N3" s="280">
        <v>4.1666666666666664E-2</v>
      </c>
      <c r="O3" s="280">
        <v>8.3333333333333301E-2</v>
      </c>
      <c r="P3" s="280">
        <v>0.125</v>
      </c>
      <c r="Q3" s="280">
        <v>0.16666666666666699</v>
      </c>
      <c r="R3" s="280">
        <v>0.20833333333333301</v>
      </c>
      <c r="S3" s="280">
        <v>0.25</v>
      </c>
      <c r="T3" s="280">
        <v>0.29166666666666702</v>
      </c>
      <c r="U3" s="280">
        <v>0.33333333333333298</v>
      </c>
      <c r="V3" s="280">
        <v>0.375</v>
      </c>
      <c r="W3" s="280">
        <v>0.41666666666666702</v>
      </c>
      <c r="X3" s="280">
        <v>0.45833333333333298</v>
      </c>
      <c r="Y3" s="280">
        <v>0.5</v>
      </c>
      <c r="Z3" s="280">
        <v>0.54166666666666696</v>
      </c>
      <c r="AA3" s="280">
        <v>0.58333333333333304</v>
      </c>
      <c r="AB3" s="280">
        <v>0.625</v>
      </c>
      <c r="AC3" s="280">
        <v>0.66666666666666696</v>
      </c>
      <c r="AD3" s="280">
        <v>0.70833333333333304</v>
      </c>
      <c r="AE3" s="280">
        <v>0.75</v>
      </c>
      <c r="AF3" s="280">
        <v>0.79166666666666696</v>
      </c>
      <c r="AG3" s="280">
        <v>0.83333333333333304</v>
      </c>
      <c r="AH3" s="280">
        <v>0.875</v>
      </c>
      <c r="AI3" s="280">
        <v>0.91666666666666696</v>
      </c>
      <c r="AJ3" s="280">
        <v>0.95833333333333304</v>
      </c>
      <c r="AK3" s="290">
        <f>週テーブル!D2</f>
        <v>46027</v>
      </c>
      <c r="AL3" s="278" t="s">
        <v>488</v>
      </c>
      <c r="AM3" s="278" t="s">
        <v>489</v>
      </c>
    </row>
    <row r="4" spans="1:39" ht="19.5">
      <c r="A4" s="286"/>
      <c r="B4" s="288"/>
      <c r="C4" s="147" t="s">
        <v>109</v>
      </c>
      <c r="D4" s="147" t="s">
        <v>110</v>
      </c>
      <c r="E4" s="282"/>
      <c r="F4" s="284"/>
      <c r="G4" s="284"/>
      <c r="H4" s="279"/>
      <c r="I4" s="279"/>
      <c r="J4" s="279"/>
      <c r="K4" s="279"/>
      <c r="L4" s="279"/>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90"/>
      <c r="AL4" s="278"/>
      <c r="AM4" s="278"/>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 t="shared" si="1"/>
        <v>46028</v>
      </c>
      <c r="J6" s="137" t="str">
        <f t="shared" si="2"/>
        <v>024-46028</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 t="shared" si="1"/>
        <v>46029</v>
      </c>
      <c r="J7" s="137" t="str">
        <f t="shared" si="2"/>
        <v>024-46029</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 t="shared" si="1"/>
        <v>46030</v>
      </c>
      <c r="J8" s="137" t="str">
        <f t="shared" si="2"/>
        <v>063-46030</v>
      </c>
      <c r="K8" s="137">
        <f t="shared" si="3"/>
        <v>0.375</v>
      </c>
      <c r="L8" s="137">
        <f t="shared" si="4"/>
        <v>0.5</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0</v>
      </c>
      <c r="Z8" s="137">
        <f t="shared" si="6"/>
        <v>0</v>
      </c>
      <c r="AA8" s="137">
        <f t="shared" si="6"/>
        <v>0</v>
      </c>
      <c r="AB8" s="137">
        <f t="shared" si="6"/>
        <v>0</v>
      </c>
      <c r="AC8" s="137">
        <f t="shared" si="6"/>
        <v>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 t="shared" si="1"/>
        <v>46030</v>
      </c>
      <c r="J9" s="137" t="str">
        <f t="shared" si="2"/>
        <v>064-46030</v>
      </c>
      <c r="K9" s="137">
        <f t="shared" si="3"/>
        <v>0.375</v>
      </c>
      <c r="L9" s="137">
        <f t="shared" si="4"/>
        <v>0.5</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0</v>
      </c>
      <c r="Z9" s="137">
        <f t="shared" si="6"/>
        <v>0</v>
      </c>
      <c r="AA9" s="137">
        <f t="shared" si="6"/>
        <v>0</v>
      </c>
      <c r="AB9" s="137">
        <f t="shared" si="6"/>
        <v>0</v>
      </c>
      <c r="AC9" s="137">
        <f t="shared" si="6"/>
        <v>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 t="shared" si="1"/>
        <v>46030</v>
      </c>
      <c r="J10" s="137" t="str">
        <f t="shared" si="2"/>
        <v>039-46030</v>
      </c>
      <c r="K10" s="137">
        <f t="shared" si="3"/>
        <v>0.375</v>
      </c>
      <c r="L10" s="137">
        <f t="shared" si="4"/>
        <v>0.66666666666666663</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 t="shared" si="1"/>
        <v>46030</v>
      </c>
      <c r="J11" s="137" t="str">
        <f t="shared" si="2"/>
        <v>038-46030</v>
      </c>
      <c r="K11" s="137">
        <f t="shared" si="3"/>
        <v>0.375</v>
      </c>
      <c r="L11" s="137">
        <f t="shared" si="4"/>
        <v>0.66666666666666663</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 t="shared" si="1"/>
        <v>46030</v>
      </c>
      <c r="J12" s="137" t="str">
        <f t="shared" si="2"/>
        <v>024-46030</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 t="shared" si="1"/>
        <v>46031</v>
      </c>
      <c r="J13" s="137" t="str">
        <f t="shared" si="2"/>
        <v>024-46031</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 t="shared" si="1"/>
        <v>46032</v>
      </c>
      <c r="J14" s="137" t="str">
        <f t="shared" si="2"/>
        <v>001-46032</v>
      </c>
      <c r="K14" s="137">
        <f t="shared" si="3"/>
        <v>0</v>
      </c>
      <c r="L14" s="137">
        <f t="shared" si="4"/>
        <v>1</v>
      </c>
      <c r="M14" s="137">
        <f t="shared" si="5"/>
        <v>100</v>
      </c>
      <c r="N14" s="137">
        <f t="shared" si="5"/>
        <v>100</v>
      </c>
      <c r="O14" s="137">
        <f t="shared" si="5"/>
        <v>100</v>
      </c>
      <c r="P14" s="137">
        <f t="shared" si="5"/>
        <v>100</v>
      </c>
      <c r="Q14" s="137">
        <f t="shared" si="5"/>
        <v>100</v>
      </c>
      <c r="R14" s="137">
        <f t="shared" si="5"/>
        <v>100</v>
      </c>
      <c r="S14" s="137">
        <f t="shared" si="5"/>
        <v>100</v>
      </c>
      <c r="T14" s="137">
        <f t="shared" si="5"/>
        <v>100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100</v>
      </c>
      <c r="AE14" s="137">
        <f t="shared" si="6"/>
        <v>100</v>
      </c>
      <c r="AF14" s="137">
        <f t="shared" si="6"/>
        <v>100</v>
      </c>
      <c r="AG14" s="137">
        <f t="shared" si="6"/>
        <v>100</v>
      </c>
      <c r="AH14" s="137">
        <f t="shared" si="6"/>
        <v>100</v>
      </c>
      <c r="AI14" s="137">
        <f t="shared" si="6"/>
        <v>100</v>
      </c>
      <c r="AJ14" s="137">
        <f t="shared" si="6"/>
        <v>100</v>
      </c>
      <c r="AK14" s="136">
        <f ca="1">IF(AND(AND($AK$3&lt;=B14,B14&lt;=$AK$1),B14&lt;&gt;""),1,0)</f>
        <v>1</v>
      </c>
      <c r="AL14" s="136">
        <f>IF(OR(F14="工事・メンテ（共用可）",F14="要調整"),0.5,IF(F14="ヘリ訓練日",0.4,1))</f>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 t="shared" si="1"/>
        <v>46032</v>
      </c>
      <c r="J15" s="137" t="str">
        <f t="shared" si="2"/>
        <v>024-46032</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 t="shared" si="1"/>
        <v>46033</v>
      </c>
      <c r="J16" s="137" t="str">
        <f t="shared" si="2"/>
        <v>001-46033</v>
      </c>
      <c r="K16" s="137">
        <f t="shared" si="3"/>
        <v>0</v>
      </c>
      <c r="L16" s="137">
        <f t="shared" si="4"/>
        <v>1</v>
      </c>
      <c r="M16" s="137">
        <f t="shared" si="7"/>
        <v>100</v>
      </c>
      <c r="N16" s="137">
        <f t="shared" si="7"/>
        <v>100</v>
      </c>
      <c r="O16" s="137">
        <f t="shared" si="7"/>
        <v>100</v>
      </c>
      <c r="P16" s="137">
        <f t="shared" si="7"/>
        <v>100</v>
      </c>
      <c r="Q16" s="137">
        <f t="shared" si="7"/>
        <v>100</v>
      </c>
      <c r="R16" s="137">
        <f t="shared" si="7"/>
        <v>100</v>
      </c>
      <c r="S16" s="137">
        <f t="shared" si="7"/>
        <v>100</v>
      </c>
      <c r="T16" s="137">
        <f t="shared" si="7"/>
        <v>100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100</v>
      </c>
      <c r="AE16" s="137">
        <f t="shared" si="8"/>
        <v>100</v>
      </c>
      <c r="AF16" s="137">
        <f t="shared" si="8"/>
        <v>100</v>
      </c>
      <c r="AG16" s="137">
        <f t="shared" si="8"/>
        <v>100</v>
      </c>
      <c r="AH16" s="137">
        <f t="shared" si="8"/>
        <v>100</v>
      </c>
      <c r="AI16" s="137">
        <f t="shared" si="8"/>
        <v>100</v>
      </c>
      <c r="AJ16" s="137">
        <f t="shared" si="8"/>
        <v>100</v>
      </c>
      <c r="AK16" s="136">
        <f ca="1">IF(AND(AND($AK$3&lt;=B16,B16&lt;=$AK$1),B16&lt;&gt;""),1,0)</f>
        <v>1</v>
      </c>
      <c r="AL16" s="136">
        <f>IF(OR(F16="工事・メンテ（共用可）",F16="要調整"),0.5,IF(F16="ヘリ訓練日",0.4,1))</f>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 t="shared" si="1"/>
        <v>46033</v>
      </c>
      <c r="J17" s="137" t="str">
        <f t="shared" si="2"/>
        <v>024-46033</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 t="shared" si="1"/>
        <v>46034</v>
      </c>
      <c r="J18" s="137" t="str">
        <f t="shared" si="2"/>
        <v>001-46034</v>
      </c>
      <c r="K18" s="137">
        <f t="shared" si="3"/>
        <v>0</v>
      </c>
      <c r="L18" s="137">
        <f t="shared" si="4"/>
        <v>1</v>
      </c>
      <c r="M18" s="137">
        <f t="shared" si="7"/>
        <v>100</v>
      </c>
      <c r="N18" s="137">
        <f t="shared" si="7"/>
        <v>100</v>
      </c>
      <c r="O18" s="137">
        <f t="shared" si="7"/>
        <v>100</v>
      </c>
      <c r="P18" s="137">
        <f t="shared" si="7"/>
        <v>100</v>
      </c>
      <c r="Q18" s="137">
        <f t="shared" si="7"/>
        <v>100</v>
      </c>
      <c r="R18" s="137">
        <f t="shared" si="7"/>
        <v>100</v>
      </c>
      <c r="S18" s="137">
        <f t="shared" si="7"/>
        <v>100</v>
      </c>
      <c r="T18" s="137">
        <f t="shared" si="7"/>
        <v>100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100</v>
      </c>
      <c r="AE18" s="137">
        <f t="shared" si="8"/>
        <v>100</v>
      </c>
      <c r="AF18" s="137">
        <f t="shared" si="8"/>
        <v>100</v>
      </c>
      <c r="AG18" s="137">
        <f t="shared" si="8"/>
        <v>100</v>
      </c>
      <c r="AH18" s="137">
        <f t="shared" si="8"/>
        <v>100</v>
      </c>
      <c r="AI18" s="137">
        <f t="shared" si="8"/>
        <v>100</v>
      </c>
      <c r="AJ18" s="137">
        <f t="shared" si="8"/>
        <v>100</v>
      </c>
      <c r="AK18" s="136">
        <f ca="1">IF(AND(AND($AK$3&lt;=B18,B18&lt;=$AK$1),B18&lt;&gt;""),1,0)</f>
        <v>1</v>
      </c>
      <c r="AL18" s="136">
        <f>IF(OR(F18="工事・メンテ（共用可）",F18="要調整"),0.5,IF(F18="ヘリ訓練日",0.4,1))</f>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 t="shared" si="1"/>
        <v>46034</v>
      </c>
      <c r="J19" s="137" t="str">
        <f t="shared" si="2"/>
        <v>024-46034</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 t="shared" si="1"/>
        <v>46035</v>
      </c>
      <c r="J20" s="137" t="str">
        <f t="shared" si="2"/>
        <v>002-46035</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 t="shared" si="1"/>
        <v>46035</v>
      </c>
      <c r="J21" s="137" t="str">
        <f t="shared" si="2"/>
        <v>024-46035</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4">
      <c r="A22" s="148">
        <v>385</v>
      </c>
      <c r="B22" s="152">
        <v>46035</v>
      </c>
      <c r="C22" s="154">
        <v>9</v>
      </c>
      <c r="D22" s="154">
        <v>17</v>
      </c>
      <c r="E22" s="153" t="s">
        <v>39</v>
      </c>
      <c r="F22" s="207" t="s">
        <v>38</v>
      </c>
      <c r="G22" s="207" t="s">
        <v>495</v>
      </c>
      <c r="H22" s="138" t="str">
        <f>IF(OR(G22="中止",G22="取消"),"998",IF(ISNA(MATCH($E22,施設情報!$B$2:$B$96,0)),"999",INDEX(施設情報!$C$2:$C$96,MATCH($E22,施設情報!$B$2:$B$96,0))))</f>
        <v>998</v>
      </c>
      <c r="I22" s="139">
        <f t="shared" si="1"/>
        <v>46035</v>
      </c>
      <c r="J22" s="137" t="str">
        <f t="shared" si="2"/>
        <v>998-46035</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386</v>
      </c>
      <c r="B23" s="152">
        <v>46035</v>
      </c>
      <c r="C23" s="154">
        <v>9</v>
      </c>
      <c r="D23" s="154">
        <v>17</v>
      </c>
      <c r="E23" s="153" t="s">
        <v>2</v>
      </c>
      <c r="F23" s="207" t="s">
        <v>38</v>
      </c>
      <c r="G23" s="207" t="s">
        <v>495</v>
      </c>
      <c r="H23" s="138" t="str">
        <f>IF(OR(G23="中止",G23="取消"),"998",IF(ISNA(MATCH($E23,施設情報!$B$2:$B$96,0)),"999",INDEX(施設情報!$C$2:$C$96,MATCH($E23,施設情報!$B$2:$B$96,0))))</f>
        <v>998</v>
      </c>
      <c r="I23" s="139">
        <f t="shared" si="1"/>
        <v>46035</v>
      </c>
      <c r="J23" s="137" t="str">
        <f t="shared" si="2"/>
        <v>998-46035</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8">
        <v>387</v>
      </c>
      <c r="B24" s="152">
        <v>46035</v>
      </c>
      <c r="C24" s="154">
        <v>9</v>
      </c>
      <c r="D24" s="154">
        <v>17</v>
      </c>
      <c r="E24" s="153" t="s">
        <v>31</v>
      </c>
      <c r="F24" s="207" t="s">
        <v>38</v>
      </c>
      <c r="G24" s="207" t="s">
        <v>495</v>
      </c>
      <c r="H24" s="138" t="str">
        <f>IF(OR(G24="中止",G24="取消"),"998",IF(ISNA(MATCH($E24,施設情報!$B$2:$B$96,0)),"999",INDEX(施設情報!$C$2:$C$96,MATCH($E24,施設情報!$B$2:$B$96,0))))</f>
        <v>998</v>
      </c>
      <c r="I24" s="139">
        <f t="shared" si="1"/>
        <v>46035</v>
      </c>
      <c r="J24" s="137" t="str">
        <f t="shared" si="2"/>
        <v>998-46035</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75">
      <c r="A25" s="148">
        <v>388</v>
      </c>
      <c r="B25" s="152">
        <v>46035</v>
      </c>
      <c r="C25" s="154">
        <v>9</v>
      </c>
      <c r="D25" s="154">
        <v>17</v>
      </c>
      <c r="E25" s="153" t="s">
        <v>68</v>
      </c>
      <c r="F25" s="207" t="s">
        <v>38</v>
      </c>
      <c r="G25" s="207" t="s">
        <v>495</v>
      </c>
      <c r="H25" s="138" t="str">
        <f>IF(OR(G25="中止",G25="取消"),"998",IF(ISNA(MATCH($E25,施設情報!$B$2:$B$96,0)),"999",INDEX(施設情報!$C$2:$C$96,MATCH($E25,施設情報!$B$2:$B$96,0))))</f>
        <v>998</v>
      </c>
      <c r="I25" s="139">
        <f t="shared" si="1"/>
        <v>46035</v>
      </c>
      <c r="J25" s="137" t="str">
        <f t="shared" si="2"/>
        <v>998-46035</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389</v>
      </c>
      <c r="B26" s="152">
        <v>46035</v>
      </c>
      <c r="C26" s="154">
        <v>9</v>
      </c>
      <c r="D26" s="154">
        <v>17</v>
      </c>
      <c r="E26" s="153" t="s">
        <v>67</v>
      </c>
      <c r="F26" s="207" t="s">
        <v>38</v>
      </c>
      <c r="G26" s="207" t="s">
        <v>495</v>
      </c>
      <c r="H26" s="138" t="str">
        <f>IF(OR(G26="中止",G26="取消"),"998",IF(ISNA(MATCH($E26,施設情報!$B$2:$B$96,0)),"999",INDEX(施設情報!$C$2:$C$96,MATCH($E26,施設情報!$B$2:$B$96,0))))</f>
        <v>998</v>
      </c>
      <c r="I26" s="139">
        <f t="shared" si="1"/>
        <v>46035</v>
      </c>
      <c r="J26" s="137" t="str">
        <f t="shared" si="2"/>
        <v>998-46035</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4">
      <c r="A27" s="148">
        <v>390</v>
      </c>
      <c r="B27" s="152">
        <v>46035</v>
      </c>
      <c r="C27" s="154">
        <v>9</v>
      </c>
      <c r="D27" s="154">
        <v>17</v>
      </c>
      <c r="E27" s="153" t="s">
        <v>39</v>
      </c>
      <c r="F27" s="207" t="s">
        <v>496</v>
      </c>
      <c r="G27" s="207" t="s">
        <v>497</v>
      </c>
      <c r="H27" s="138" t="str">
        <f>IF(OR(G27="中止",G27="取消"),"998",IF(ISNA(MATCH($E27,施設情報!$B$2:$B$96,0)),"999",INDEX(施設情報!$C$2:$C$96,MATCH($E27,施設情報!$B$2:$B$96,0))))</f>
        <v>002</v>
      </c>
      <c r="I27" s="139">
        <f t="shared" si="1"/>
        <v>46035</v>
      </c>
      <c r="J27" s="137" t="str">
        <f t="shared" si="2"/>
        <v>002-46035</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391</v>
      </c>
      <c r="B28" s="152">
        <v>46035</v>
      </c>
      <c r="C28" s="154">
        <v>9</v>
      </c>
      <c r="D28" s="154">
        <v>17</v>
      </c>
      <c r="E28" s="153" t="s">
        <v>40</v>
      </c>
      <c r="F28" s="207" t="s">
        <v>496</v>
      </c>
      <c r="G28" s="207" t="s">
        <v>497</v>
      </c>
      <c r="H28" s="138" t="str">
        <f>IF(OR(G28="中止",G28="取消"),"998",IF(ISNA(MATCH($E28,施設情報!$B$2:$B$96,0)),"999",INDEX(施設情報!$C$2:$C$96,MATCH($E28,施設情報!$B$2:$B$96,0))))</f>
        <v>003</v>
      </c>
      <c r="I28" s="139">
        <f t="shared" si="1"/>
        <v>46035</v>
      </c>
      <c r="J28" s="137" t="str">
        <f t="shared" si="2"/>
        <v>003-46035</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8">
        <v>392</v>
      </c>
      <c r="B29" s="152">
        <v>46035</v>
      </c>
      <c r="C29" s="154">
        <v>9</v>
      </c>
      <c r="D29" s="154">
        <v>17</v>
      </c>
      <c r="E29" s="153" t="s">
        <v>41</v>
      </c>
      <c r="F29" s="207" t="s">
        <v>496</v>
      </c>
      <c r="G29" s="207" t="s">
        <v>497</v>
      </c>
      <c r="H29" s="138" t="str">
        <f>IF(OR(G29="中止",G29="取消"),"998",IF(ISNA(MATCH($E29,施設情報!$B$2:$B$96,0)),"999",INDEX(施設情報!$C$2:$C$96,MATCH($E29,施設情報!$B$2:$B$96,0))))</f>
        <v>004</v>
      </c>
      <c r="I29" s="139">
        <f t="shared" si="1"/>
        <v>46035</v>
      </c>
      <c r="J29" s="137" t="str">
        <f t="shared" si="2"/>
        <v>004-46035</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93.75">
      <c r="A30" s="148">
        <v>393</v>
      </c>
      <c r="B30" s="152">
        <v>46035</v>
      </c>
      <c r="C30" s="154">
        <v>9</v>
      </c>
      <c r="D30" s="154">
        <v>17</v>
      </c>
      <c r="E30" s="153" t="s">
        <v>42</v>
      </c>
      <c r="F30" s="207" t="s">
        <v>496</v>
      </c>
      <c r="G30" s="207" t="s">
        <v>497</v>
      </c>
      <c r="H30" s="138" t="str">
        <f>IF(OR(G30="中止",G30="取消"),"998",IF(ISNA(MATCH($E30,施設情報!$B$2:$B$96,0)),"999",INDEX(施設情報!$C$2:$C$96,MATCH($E30,施設情報!$B$2:$B$96,0))))</f>
        <v>005</v>
      </c>
      <c r="I30" s="139">
        <f t="shared" si="1"/>
        <v>46035</v>
      </c>
      <c r="J30" s="137" t="str">
        <f t="shared" si="2"/>
        <v>005-46035</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394</v>
      </c>
      <c r="B31" s="152">
        <v>46035</v>
      </c>
      <c r="C31" s="154">
        <v>9</v>
      </c>
      <c r="D31" s="154">
        <v>17</v>
      </c>
      <c r="E31" s="153" t="s">
        <v>43</v>
      </c>
      <c r="F31" s="207" t="s">
        <v>496</v>
      </c>
      <c r="G31" s="207" t="s">
        <v>497</v>
      </c>
      <c r="H31" s="138" t="str">
        <f>IF(OR(G31="中止",G31="取消"),"998",IF(ISNA(MATCH($E31,施設情報!$B$2:$B$96,0)),"999",INDEX(施設情報!$C$2:$C$96,MATCH($E31,施設情報!$B$2:$B$96,0))))</f>
        <v>006</v>
      </c>
      <c r="I31" s="139">
        <f t="shared" si="1"/>
        <v>46035</v>
      </c>
      <c r="J31" s="137" t="str">
        <f t="shared" si="2"/>
        <v>006-46035</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37.5">
      <c r="A32" s="148">
        <v>395</v>
      </c>
      <c r="B32" s="152">
        <v>46035</v>
      </c>
      <c r="C32" s="154">
        <v>9</v>
      </c>
      <c r="D32" s="154">
        <v>17</v>
      </c>
      <c r="E32" s="153" t="s">
        <v>2</v>
      </c>
      <c r="F32" s="207" t="s">
        <v>38</v>
      </c>
      <c r="G32" s="207" t="s">
        <v>497</v>
      </c>
      <c r="H32" s="138" t="str">
        <f>IF(OR(G32="中止",G32="取消"),"998",IF(ISNA(MATCH($E32,施設情報!$B$2:$B$96,0)),"999",INDEX(施設情報!$C$2:$C$96,MATCH($E32,施設情報!$B$2:$B$96,0))))</f>
        <v>008</v>
      </c>
      <c r="I32" s="139">
        <f t="shared" si="1"/>
        <v>46035</v>
      </c>
      <c r="J32" s="137" t="str">
        <f t="shared" si="2"/>
        <v>008-46035</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56.25">
      <c r="A33" s="148">
        <v>396</v>
      </c>
      <c r="B33" s="152">
        <v>46035</v>
      </c>
      <c r="C33" s="154">
        <v>9</v>
      </c>
      <c r="D33" s="154">
        <v>17</v>
      </c>
      <c r="E33" s="153" t="s">
        <v>44</v>
      </c>
      <c r="F33" s="207" t="s">
        <v>97</v>
      </c>
      <c r="G33" s="207" t="s">
        <v>497</v>
      </c>
      <c r="H33" s="138" t="str">
        <f>IF(OR(G33="中止",G33="取消"),"998",IF(ISNA(MATCH($E33,施設情報!$B$2:$B$96,0)),"999",INDEX(施設情報!$C$2:$C$96,MATCH($E33,施設情報!$B$2:$B$96,0))))</f>
        <v>014</v>
      </c>
      <c r="I33" s="139">
        <f t="shared" si="1"/>
        <v>46035</v>
      </c>
      <c r="J33" s="137" t="str">
        <f t="shared" si="2"/>
        <v>014-46035</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50</v>
      </c>
      <c r="W33" s="137">
        <f t="shared" si="10"/>
        <v>50</v>
      </c>
      <c r="X33" s="137">
        <f t="shared" si="10"/>
        <v>50</v>
      </c>
      <c r="Y33" s="137">
        <f t="shared" si="10"/>
        <v>50</v>
      </c>
      <c r="Z33" s="137">
        <f t="shared" si="10"/>
        <v>50</v>
      </c>
      <c r="AA33" s="137">
        <f t="shared" si="10"/>
        <v>50</v>
      </c>
      <c r="AB33" s="137">
        <f t="shared" si="10"/>
        <v>50</v>
      </c>
      <c r="AC33" s="137">
        <f t="shared" si="10"/>
        <v>50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0.5</v>
      </c>
      <c r="AM33" s="136">
        <v>0.5</v>
      </c>
    </row>
    <row r="34" spans="1:39" ht="56.25">
      <c r="A34" s="148">
        <v>397</v>
      </c>
      <c r="B34" s="152">
        <v>46035</v>
      </c>
      <c r="C34" s="154">
        <v>9</v>
      </c>
      <c r="D34" s="154">
        <v>17</v>
      </c>
      <c r="E34" s="153" t="s">
        <v>45</v>
      </c>
      <c r="F34" s="207" t="s">
        <v>97</v>
      </c>
      <c r="G34" s="207" t="s">
        <v>497</v>
      </c>
      <c r="H34" s="138" t="str">
        <f>IF(OR(G34="中止",G34="取消"),"998",IF(ISNA(MATCH($E34,施設情報!$B$2:$B$96,0)),"999",INDEX(施設情報!$C$2:$C$96,MATCH($E34,施設情報!$B$2:$B$96,0))))</f>
        <v>015</v>
      </c>
      <c r="I34" s="139">
        <f t="shared" si="1"/>
        <v>46035</v>
      </c>
      <c r="J34" s="137" t="str">
        <f t="shared" si="2"/>
        <v>015-46035</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50</v>
      </c>
      <c r="W34" s="137">
        <f t="shared" si="10"/>
        <v>50</v>
      </c>
      <c r="X34" s="137">
        <f t="shared" si="10"/>
        <v>50</v>
      </c>
      <c r="Y34" s="137">
        <f t="shared" si="10"/>
        <v>50</v>
      </c>
      <c r="Z34" s="137">
        <f t="shared" si="10"/>
        <v>50</v>
      </c>
      <c r="AA34" s="137">
        <f t="shared" si="10"/>
        <v>50</v>
      </c>
      <c r="AB34" s="137">
        <f t="shared" si="10"/>
        <v>50</v>
      </c>
      <c r="AC34" s="137">
        <f t="shared" si="10"/>
        <v>50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0.5</v>
      </c>
      <c r="AM34" s="136">
        <v>0.5</v>
      </c>
    </row>
    <row r="35" spans="1:39" ht="75">
      <c r="A35" s="148">
        <v>398</v>
      </c>
      <c r="B35" s="152">
        <v>46035</v>
      </c>
      <c r="C35" s="154">
        <v>9</v>
      </c>
      <c r="D35" s="154">
        <v>17</v>
      </c>
      <c r="E35" s="153" t="s">
        <v>46</v>
      </c>
      <c r="F35" s="207" t="s">
        <v>97</v>
      </c>
      <c r="G35" s="207" t="s">
        <v>497</v>
      </c>
      <c r="H35" s="138" t="str">
        <f>IF(OR(G35="中止",G35="取消"),"998",IF(ISNA(MATCH($E35,施設情報!$B$2:$B$96,0)),"999",INDEX(施設情報!$C$2:$C$96,MATCH($E35,施設情報!$B$2:$B$96,0))))</f>
        <v>016</v>
      </c>
      <c r="I35" s="139">
        <f t="shared" si="1"/>
        <v>46035</v>
      </c>
      <c r="J35" s="137" t="str">
        <f t="shared" si="2"/>
        <v>016-46035</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50</v>
      </c>
      <c r="W35" s="137">
        <f t="shared" ref="W35:AJ44" si="12">IF(AND(W$3&gt;=$K35,W$3&lt;$L35),100*$AM35,0)</f>
        <v>50</v>
      </c>
      <c r="X35" s="137">
        <f t="shared" si="12"/>
        <v>50</v>
      </c>
      <c r="Y35" s="137">
        <f t="shared" si="12"/>
        <v>50</v>
      </c>
      <c r="Z35" s="137">
        <f t="shared" si="12"/>
        <v>50</v>
      </c>
      <c r="AA35" s="137">
        <f t="shared" si="12"/>
        <v>50</v>
      </c>
      <c r="AB35" s="137">
        <f t="shared" si="12"/>
        <v>50</v>
      </c>
      <c r="AC35" s="137">
        <f t="shared" si="12"/>
        <v>50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0.5</v>
      </c>
      <c r="AM35" s="136">
        <v>0.5</v>
      </c>
    </row>
    <row r="36" spans="1:39" ht="75">
      <c r="A36" s="148">
        <v>399</v>
      </c>
      <c r="B36" s="152">
        <v>46035</v>
      </c>
      <c r="C36" s="154">
        <v>9</v>
      </c>
      <c r="D36" s="154">
        <v>17</v>
      </c>
      <c r="E36" s="153" t="s">
        <v>47</v>
      </c>
      <c r="F36" s="207" t="s">
        <v>97</v>
      </c>
      <c r="G36" s="207" t="s">
        <v>497</v>
      </c>
      <c r="H36" s="138" t="str">
        <f>IF(OR(G36="中止",G36="取消"),"998",IF(ISNA(MATCH($E36,施設情報!$B$2:$B$96,0)),"999",INDEX(施設情報!$C$2:$C$96,MATCH($E36,施設情報!$B$2:$B$96,0))))</f>
        <v>017</v>
      </c>
      <c r="I36" s="139">
        <f t="shared" si="1"/>
        <v>46035</v>
      </c>
      <c r="J36" s="137" t="str">
        <f t="shared" si="2"/>
        <v>017-46035</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50</v>
      </c>
      <c r="W36" s="137">
        <f t="shared" si="12"/>
        <v>50</v>
      </c>
      <c r="X36" s="137">
        <f t="shared" si="12"/>
        <v>50</v>
      </c>
      <c r="Y36" s="137">
        <f t="shared" si="12"/>
        <v>50</v>
      </c>
      <c r="Z36" s="137">
        <f t="shared" si="12"/>
        <v>50</v>
      </c>
      <c r="AA36" s="137">
        <f t="shared" si="12"/>
        <v>50</v>
      </c>
      <c r="AB36" s="137">
        <f t="shared" si="12"/>
        <v>50</v>
      </c>
      <c r="AC36" s="137">
        <f t="shared" si="12"/>
        <v>50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0.5</v>
      </c>
      <c r="AM36" s="136">
        <v>0.5</v>
      </c>
    </row>
    <row r="37" spans="1:39" ht="56.25">
      <c r="A37" s="148">
        <v>400</v>
      </c>
      <c r="B37" s="152">
        <v>46035</v>
      </c>
      <c r="C37" s="154">
        <v>9</v>
      </c>
      <c r="D37" s="154">
        <v>17</v>
      </c>
      <c r="E37" s="153" t="s">
        <v>48</v>
      </c>
      <c r="F37" s="207" t="s">
        <v>496</v>
      </c>
      <c r="G37" s="207" t="s">
        <v>497</v>
      </c>
      <c r="H37" s="138" t="str">
        <f>IF(OR(G37="中止",G37="取消"),"998",IF(ISNA(MATCH($E37,施設情報!$B$2:$B$96,0)),"999",INDEX(施設情報!$C$2:$C$96,MATCH($E37,施設情報!$B$2:$B$96,0))))</f>
        <v>020</v>
      </c>
      <c r="I37" s="139">
        <f t="shared" si="1"/>
        <v>46035</v>
      </c>
      <c r="J37" s="137" t="str">
        <f t="shared" si="2"/>
        <v>020-46035</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75">
      <c r="A38" s="148">
        <v>401</v>
      </c>
      <c r="B38" s="152">
        <v>46035</v>
      </c>
      <c r="C38" s="154">
        <v>9</v>
      </c>
      <c r="D38" s="154">
        <v>17</v>
      </c>
      <c r="E38" s="153" t="s">
        <v>49</v>
      </c>
      <c r="F38" s="207" t="s">
        <v>496</v>
      </c>
      <c r="G38" s="207" t="s">
        <v>497</v>
      </c>
      <c r="H38" s="138" t="str">
        <f>IF(OR(G38="中止",G38="取消"),"998",IF(ISNA(MATCH($E38,施設情報!$B$2:$B$96,0)),"999",INDEX(施設情報!$C$2:$C$96,MATCH($E38,施設情報!$B$2:$B$96,0))))</f>
        <v>021</v>
      </c>
      <c r="I38" s="139">
        <f t="shared" si="1"/>
        <v>46035</v>
      </c>
      <c r="J38" s="137" t="str">
        <f t="shared" si="2"/>
        <v>021-46035</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c r="A39" s="148">
        <v>402</v>
      </c>
      <c r="B39" s="152">
        <v>46035</v>
      </c>
      <c r="C39" s="154">
        <v>9</v>
      </c>
      <c r="D39" s="154">
        <v>17</v>
      </c>
      <c r="E39" s="153" t="s">
        <v>50</v>
      </c>
      <c r="F39" s="207" t="s">
        <v>97</v>
      </c>
      <c r="G39" s="207" t="s">
        <v>497</v>
      </c>
      <c r="H39" s="138" t="str">
        <f>IF(OR(G39="中止",G39="取消"),"998",IF(ISNA(MATCH($E39,施設情報!$B$2:$B$96,0)),"999",INDEX(施設情報!$C$2:$C$96,MATCH($E39,施設情報!$B$2:$B$96,0))))</f>
        <v>022</v>
      </c>
      <c r="I39" s="139">
        <f t="shared" si="1"/>
        <v>46035</v>
      </c>
      <c r="J39" s="137" t="str">
        <f t="shared" si="2"/>
        <v>022-46035</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50</v>
      </c>
      <c r="W39" s="137">
        <f t="shared" si="12"/>
        <v>50</v>
      </c>
      <c r="X39" s="137">
        <f t="shared" si="12"/>
        <v>50</v>
      </c>
      <c r="Y39" s="137">
        <f t="shared" si="12"/>
        <v>50</v>
      </c>
      <c r="Z39" s="137">
        <f t="shared" si="12"/>
        <v>50</v>
      </c>
      <c r="AA39" s="137">
        <f t="shared" si="12"/>
        <v>50</v>
      </c>
      <c r="AB39" s="137">
        <f t="shared" si="12"/>
        <v>50</v>
      </c>
      <c r="AC39" s="137">
        <f t="shared" si="12"/>
        <v>50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0.5</v>
      </c>
      <c r="AM39" s="136">
        <v>0.5</v>
      </c>
    </row>
    <row r="40" spans="1:39" ht="56.25">
      <c r="A40" s="148">
        <v>403</v>
      </c>
      <c r="B40" s="152">
        <v>46035</v>
      </c>
      <c r="C40" s="154">
        <v>9</v>
      </c>
      <c r="D40" s="154">
        <v>17</v>
      </c>
      <c r="E40" s="153" t="s">
        <v>51</v>
      </c>
      <c r="F40" s="207" t="s">
        <v>97</v>
      </c>
      <c r="G40" s="207" t="s">
        <v>497</v>
      </c>
      <c r="H40" s="138" t="str">
        <f>IF(OR(G40="中止",G40="取消"),"998",IF(ISNA(MATCH($E40,施設情報!$B$2:$B$96,0)),"999",INDEX(施設情報!$C$2:$C$96,MATCH($E40,施設情報!$B$2:$B$96,0))))</f>
        <v>023</v>
      </c>
      <c r="I40" s="139">
        <f t="shared" si="1"/>
        <v>46035</v>
      </c>
      <c r="J40" s="137" t="str">
        <f t="shared" si="2"/>
        <v>023-46035</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50</v>
      </c>
      <c r="W40" s="137">
        <f t="shared" si="12"/>
        <v>50</v>
      </c>
      <c r="X40" s="137">
        <f t="shared" si="12"/>
        <v>50</v>
      </c>
      <c r="Y40" s="137">
        <f t="shared" si="12"/>
        <v>50</v>
      </c>
      <c r="Z40" s="137">
        <f t="shared" si="12"/>
        <v>50</v>
      </c>
      <c r="AA40" s="137">
        <f t="shared" si="12"/>
        <v>50</v>
      </c>
      <c r="AB40" s="137">
        <f t="shared" si="12"/>
        <v>50</v>
      </c>
      <c r="AC40" s="137">
        <f t="shared" si="12"/>
        <v>50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0.5</v>
      </c>
      <c r="AM40" s="136">
        <v>0.5</v>
      </c>
    </row>
    <row r="41" spans="1:39" ht="56.25">
      <c r="A41" s="148">
        <v>404</v>
      </c>
      <c r="B41" s="152">
        <v>46035</v>
      </c>
      <c r="C41" s="154">
        <v>9</v>
      </c>
      <c r="D41" s="154">
        <v>17</v>
      </c>
      <c r="E41" s="153" t="s">
        <v>52</v>
      </c>
      <c r="F41" s="207" t="s">
        <v>97</v>
      </c>
      <c r="G41" s="207" t="s">
        <v>497</v>
      </c>
      <c r="H41" s="138" t="str">
        <f>IF(OR(G41="中止",G41="取消"),"998",IF(ISNA(MATCH($E41,施設情報!$B$2:$B$96,0)),"999",INDEX(施設情報!$C$2:$C$96,MATCH($E41,施設情報!$B$2:$B$96,0))))</f>
        <v>069</v>
      </c>
      <c r="I41" s="139">
        <f t="shared" si="1"/>
        <v>46035</v>
      </c>
      <c r="J41" s="137" t="str">
        <f t="shared" si="2"/>
        <v>069-46035</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50</v>
      </c>
      <c r="W41" s="137">
        <f t="shared" si="12"/>
        <v>50</v>
      </c>
      <c r="X41" s="137">
        <f t="shared" si="12"/>
        <v>50</v>
      </c>
      <c r="Y41" s="137">
        <f t="shared" si="12"/>
        <v>50</v>
      </c>
      <c r="Z41" s="137">
        <f t="shared" si="12"/>
        <v>50</v>
      </c>
      <c r="AA41" s="137">
        <f t="shared" si="12"/>
        <v>50</v>
      </c>
      <c r="AB41" s="137">
        <f t="shared" si="12"/>
        <v>50</v>
      </c>
      <c r="AC41" s="137">
        <f t="shared" si="12"/>
        <v>50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0.5</v>
      </c>
      <c r="AM41" s="136">
        <v>0.5</v>
      </c>
    </row>
    <row r="42" spans="1:39" ht="56.25">
      <c r="A42" s="148">
        <v>405</v>
      </c>
      <c r="B42" s="152">
        <v>46035</v>
      </c>
      <c r="C42" s="154">
        <v>9</v>
      </c>
      <c r="D42" s="154">
        <v>17</v>
      </c>
      <c r="E42" s="153" t="s">
        <v>53</v>
      </c>
      <c r="F42" s="207" t="s">
        <v>97</v>
      </c>
      <c r="G42" s="207" t="s">
        <v>497</v>
      </c>
      <c r="H42" s="138" t="str">
        <f>IF(OR(G42="中止",G42="取消"),"998",IF(ISNA(MATCH($E42,施設情報!$B$2:$B$96,0)),"999",INDEX(施設情報!$C$2:$C$96,MATCH($E42,施設情報!$B$2:$B$96,0))))</f>
        <v>024</v>
      </c>
      <c r="I42" s="139">
        <f t="shared" si="1"/>
        <v>46035</v>
      </c>
      <c r="J42" s="137" t="str">
        <f t="shared" si="2"/>
        <v>024-46035</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50</v>
      </c>
      <c r="W42" s="137">
        <f t="shared" si="12"/>
        <v>50</v>
      </c>
      <c r="X42" s="137">
        <f t="shared" si="12"/>
        <v>50</v>
      </c>
      <c r="Y42" s="137">
        <f t="shared" si="12"/>
        <v>50</v>
      </c>
      <c r="Z42" s="137">
        <f t="shared" si="12"/>
        <v>50</v>
      </c>
      <c r="AA42" s="137">
        <f t="shared" si="12"/>
        <v>50</v>
      </c>
      <c r="AB42" s="137">
        <f t="shared" si="12"/>
        <v>50</v>
      </c>
      <c r="AC42" s="137">
        <f t="shared" si="12"/>
        <v>50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0.5</v>
      </c>
      <c r="AM42" s="136">
        <v>0.5</v>
      </c>
    </row>
    <row r="43" spans="1:39" ht="56.25">
      <c r="A43" s="148">
        <v>406</v>
      </c>
      <c r="B43" s="152">
        <v>46035</v>
      </c>
      <c r="C43" s="154">
        <v>9</v>
      </c>
      <c r="D43" s="154">
        <v>17</v>
      </c>
      <c r="E43" s="153" t="s">
        <v>31</v>
      </c>
      <c r="F43" s="207" t="s">
        <v>38</v>
      </c>
      <c r="G43" s="207" t="s">
        <v>497</v>
      </c>
      <c r="H43" s="138" t="str">
        <f>IF(OR(G43="中止",G43="取消"),"998",IF(ISNA(MATCH($E43,施設情報!$B$2:$B$96,0)),"999",INDEX(施設情報!$C$2:$C$96,MATCH($E43,施設情報!$B$2:$B$96,0))))</f>
        <v>025</v>
      </c>
      <c r="I43" s="139">
        <f t="shared" si="1"/>
        <v>46035</v>
      </c>
      <c r="J43" s="137" t="str">
        <f t="shared" si="2"/>
        <v>025-46035</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56.25">
      <c r="A44" s="148">
        <v>407</v>
      </c>
      <c r="B44" s="152">
        <v>46035</v>
      </c>
      <c r="C44" s="154">
        <v>9</v>
      </c>
      <c r="D44" s="154">
        <v>17</v>
      </c>
      <c r="E44" s="153" t="s">
        <v>54</v>
      </c>
      <c r="F44" s="207" t="s">
        <v>97</v>
      </c>
      <c r="G44" s="207" t="s">
        <v>497</v>
      </c>
      <c r="H44" s="138" t="str">
        <f>IF(OR(G44="中止",G44="取消"),"998",IF(ISNA(MATCH($E44,施設情報!$B$2:$B$96,0)),"999",INDEX(施設情報!$C$2:$C$96,MATCH($E44,施設情報!$B$2:$B$96,0))))</f>
        <v>026</v>
      </c>
      <c r="I44" s="139">
        <f t="shared" si="1"/>
        <v>46035</v>
      </c>
      <c r="J44" s="137" t="str">
        <f t="shared" si="2"/>
        <v>026-46035</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50</v>
      </c>
      <c r="W44" s="137">
        <f t="shared" si="12"/>
        <v>50</v>
      </c>
      <c r="X44" s="137">
        <f t="shared" si="12"/>
        <v>50</v>
      </c>
      <c r="Y44" s="137">
        <f t="shared" si="12"/>
        <v>50</v>
      </c>
      <c r="Z44" s="137">
        <f t="shared" si="12"/>
        <v>50</v>
      </c>
      <c r="AA44" s="137">
        <f t="shared" si="12"/>
        <v>50</v>
      </c>
      <c r="AB44" s="137">
        <f t="shared" si="12"/>
        <v>50</v>
      </c>
      <c r="AC44" s="137">
        <f t="shared" si="12"/>
        <v>50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0.5</v>
      </c>
      <c r="AM44" s="136">
        <v>0.5</v>
      </c>
    </row>
    <row r="45" spans="1:39" ht="112.5">
      <c r="A45" s="148">
        <v>408</v>
      </c>
      <c r="B45" s="152">
        <v>46035</v>
      </c>
      <c r="C45" s="154">
        <v>9</v>
      </c>
      <c r="D45" s="154">
        <v>17</v>
      </c>
      <c r="E45" s="153" t="s">
        <v>55</v>
      </c>
      <c r="F45" s="207" t="s">
        <v>97</v>
      </c>
      <c r="G45" s="207" t="s">
        <v>497</v>
      </c>
      <c r="H45" s="138" t="str">
        <f>IF(OR(G45="中止",G45="取消"),"998",IF(ISNA(MATCH($E45,施設情報!$B$2:$B$96,0)),"999",INDEX(施設情報!$C$2:$C$96,MATCH($E45,施設情報!$B$2:$B$96,0))))</f>
        <v>032</v>
      </c>
      <c r="I45" s="139">
        <f t="shared" si="1"/>
        <v>46035</v>
      </c>
      <c r="J45" s="137" t="str">
        <f t="shared" si="2"/>
        <v>032-46035</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50</v>
      </c>
      <c r="W45" s="137">
        <f t="shared" ref="W45:AJ54" si="14">IF(AND(W$3&gt;=$K45,W$3&lt;$L45),100*$AM45,0)</f>
        <v>50</v>
      </c>
      <c r="X45" s="137">
        <f t="shared" si="14"/>
        <v>50</v>
      </c>
      <c r="Y45" s="137">
        <f t="shared" si="14"/>
        <v>50</v>
      </c>
      <c r="Z45" s="137">
        <f t="shared" si="14"/>
        <v>50</v>
      </c>
      <c r="AA45" s="137">
        <f t="shared" si="14"/>
        <v>50</v>
      </c>
      <c r="AB45" s="137">
        <f t="shared" si="14"/>
        <v>50</v>
      </c>
      <c r="AC45" s="137">
        <f t="shared" si="14"/>
        <v>50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0.5</v>
      </c>
      <c r="AM45" s="136">
        <v>0.5</v>
      </c>
    </row>
    <row r="46" spans="1:39" ht="75">
      <c r="A46" s="148">
        <v>409</v>
      </c>
      <c r="B46" s="152">
        <v>46035</v>
      </c>
      <c r="C46" s="154">
        <v>9</v>
      </c>
      <c r="D46" s="154">
        <v>17</v>
      </c>
      <c r="E46" s="153" t="s">
        <v>56</v>
      </c>
      <c r="F46" s="207" t="s">
        <v>97</v>
      </c>
      <c r="G46" s="207" t="s">
        <v>497</v>
      </c>
      <c r="H46" s="138" t="str">
        <f>IF(OR(G46="中止",G46="取消"),"998",IF(ISNA(MATCH($E46,施設情報!$B$2:$B$96,0)),"999",INDEX(施設情報!$C$2:$C$96,MATCH($E46,施設情報!$B$2:$B$96,0))))</f>
        <v>034</v>
      </c>
      <c r="I46" s="139">
        <f t="shared" si="1"/>
        <v>46035</v>
      </c>
      <c r="J46" s="137" t="str">
        <f t="shared" si="2"/>
        <v>034-46035</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50</v>
      </c>
      <c r="W46" s="137">
        <f t="shared" si="14"/>
        <v>50</v>
      </c>
      <c r="X46" s="137">
        <f t="shared" si="14"/>
        <v>50</v>
      </c>
      <c r="Y46" s="137">
        <f t="shared" si="14"/>
        <v>50</v>
      </c>
      <c r="Z46" s="137">
        <f t="shared" si="14"/>
        <v>50</v>
      </c>
      <c r="AA46" s="137">
        <f t="shared" si="14"/>
        <v>50</v>
      </c>
      <c r="AB46" s="137">
        <f t="shared" si="14"/>
        <v>50</v>
      </c>
      <c r="AC46" s="137">
        <f t="shared" si="14"/>
        <v>50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0.5</v>
      </c>
      <c r="AM46" s="136">
        <v>0.5</v>
      </c>
    </row>
    <row r="47" spans="1:39" ht="37.5">
      <c r="A47" s="148">
        <v>410</v>
      </c>
      <c r="B47" s="152">
        <v>46035</v>
      </c>
      <c r="C47" s="154">
        <v>9</v>
      </c>
      <c r="D47" s="154">
        <v>17</v>
      </c>
      <c r="E47" s="153" t="s">
        <v>57</v>
      </c>
      <c r="F47" s="207" t="s">
        <v>97</v>
      </c>
      <c r="G47" s="207" t="s">
        <v>497</v>
      </c>
      <c r="H47" s="138" t="str">
        <f>IF(OR(G47="中止",G47="取消"),"998",IF(ISNA(MATCH($E47,施設情報!$B$2:$B$96,0)),"999",INDEX(施設情報!$C$2:$C$96,MATCH($E47,施設情報!$B$2:$B$96,0))))</f>
        <v>035</v>
      </c>
      <c r="I47" s="139">
        <f t="shared" si="1"/>
        <v>46035</v>
      </c>
      <c r="J47" s="137" t="str">
        <f t="shared" si="2"/>
        <v>035-46035</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50</v>
      </c>
      <c r="W47" s="137">
        <f t="shared" si="14"/>
        <v>50</v>
      </c>
      <c r="X47" s="137">
        <f t="shared" si="14"/>
        <v>50</v>
      </c>
      <c r="Y47" s="137">
        <f t="shared" si="14"/>
        <v>50</v>
      </c>
      <c r="Z47" s="137">
        <f t="shared" si="14"/>
        <v>50</v>
      </c>
      <c r="AA47" s="137">
        <f t="shared" si="14"/>
        <v>50</v>
      </c>
      <c r="AB47" s="137">
        <f t="shared" si="14"/>
        <v>50</v>
      </c>
      <c r="AC47" s="137">
        <f t="shared" si="14"/>
        <v>50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0.5</v>
      </c>
      <c r="AM47" s="136">
        <v>0.5</v>
      </c>
    </row>
    <row r="48" spans="1:39" ht="37.5">
      <c r="A48" s="148">
        <v>411</v>
      </c>
      <c r="B48" s="152">
        <v>46035</v>
      </c>
      <c r="C48" s="154">
        <v>9</v>
      </c>
      <c r="D48" s="154">
        <v>17</v>
      </c>
      <c r="E48" s="153" t="s">
        <v>58</v>
      </c>
      <c r="F48" s="207" t="s">
        <v>97</v>
      </c>
      <c r="G48" s="207" t="s">
        <v>497</v>
      </c>
      <c r="H48" s="138" t="str">
        <f>IF(OR(G48="中止",G48="取消"),"998",IF(ISNA(MATCH($E48,施設情報!$B$2:$B$96,0)),"999",INDEX(施設情報!$C$2:$C$96,MATCH($E48,施設情報!$B$2:$B$96,0))))</f>
        <v>033</v>
      </c>
      <c r="I48" s="139">
        <f t="shared" si="1"/>
        <v>46035</v>
      </c>
      <c r="J48" s="137" t="str">
        <f t="shared" si="2"/>
        <v>033-46035</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50</v>
      </c>
      <c r="W48" s="137">
        <f t="shared" si="14"/>
        <v>50</v>
      </c>
      <c r="X48" s="137">
        <f t="shared" si="14"/>
        <v>50</v>
      </c>
      <c r="Y48" s="137">
        <f t="shared" si="14"/>
        <v>50</v>
      </c>
      <c r="Z48" s="137">
        <f t="shared" si="14"/>
        <v>50</v>
      </c>
      <c r="AA48" s="137">
        <f t="shared" si="14"/>
        <v>50</v>
      </c>
      <c r="AB48" s="137">
        <f t="shared" si="14"/>
        <v>50</v>
      </c>
      <c r="AC48" s="137">
        <f t="shared" si="14"/>
        <v>50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0.5</v>
      </c>
      <c r="AM48" s="136">
        <v>0.5</v>
      </c>
    </row>
    <row r="49" spans="1:39" ht="56.25">
      <c r="A49" s="148">
        <v>412</v>
      </c>
      <c r="B49" s="152">
        <v>46035</v>
      </c>
      <c r="C49" s="154">
        <v>9</v>
      </c>
      <c r="D49" s="154">
        <v>17</v>
      </c>
      <c r="E49" s="153" t="s">
        <v>30</v>
      </c>
      <c r="F49" s="207" t="s">
        <v>97</v>
      </c>
      <c r="G49" s="207" t="s">
        <v>497</v>
      </c>
      <c r="H49" s="138" t="str">
        <f>IF(OR(G49="中止",G49="取消"),"998",IF(ISNA(MATCH($E49,施設情報!$B$2:$B$96,0)),"999",INDEX(施設情報!$C$2:$C$96,MATCH($E49,施設情報!$B$2:$B$96,0))))</f>
        <v>027</v>
      </c>
      <c r="I49" s="139">
        <f t="shared" si="1"/>
        <v>46035</v>
      </c>
      <c r="J49" s="137" t="str">
        <f t="shared" si="2"/>
        <v>027-46035</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50</v>
      </c>
      <c r="W49" s="137">
        <f t="shared" si="14"/>
        <v>50</v>
      </c>
      <c r="X49" s="137">
        <f t="shared" si="14"/>
        <v>50</v>
      </c>
      <c r="Y49" s="137">
        <f t="shared" si="14"/>
        <v>50</v>
      </c>
      <c r="Z49" s="137">
        <f t="shared" si="14"/>
        <v>50</v>
      </c>
      <c r="AA49" s="137">
        <f t="shared" si="14"/>
        <v>50</v>
      </c>
      <c r="AB49" s="137">
        <f t="shared" si="14"/>
        <v>50</v>
      </c>
      <c r="AC49" s="137">
        <f t="shared" si="14"/>
        <v>50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0.5</v>
      </c>
      <c r="AM49" s="136">
        <v>0.5</v>
      </c>
    </row>
    <row r="50" spans="1:39" ht="93.75">
      <c r="A50" s="148">
        <v>413</v>
      </c>
      <c r="B50" s="152">
        <v>46035</v>
      </c>
      <c r="C50" s="154">
        <v>9</v>
      </c>
      <c r="D50" s="154">
        <v>17</v>
      </c>
      <c r="E50" s="153" t="s">
        <v>59</v>
      </c>
      <c r="F50" s="207" t="s">
        <v>97</v>
      </c>
      <c r="G50" s="207" t="s">
        <v>497</v>
      </c>
      <c r="H50" s="138" t="str">
        <f>IF(OR(G50="中止",G50="取消"),"998",IF(ISNA(MATCH($E50,施設情報!$B$2:$B$96,0)),"999",INDEX(施設情報!$C$2:$C$96,MATCH($E50,施設情報!$B$2:$B$96,0))))</f>
        <v>030</v>
      </c>
      <c r="I50" s="139">
        <f t="shared" si="1"/>
        <v>46035</v>
      </c>
      <c r="J50" s="137" t="str">
        <f t="shared" si="2"/>
        <v>030-46035</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50</v>
      </c>
      <c r="W50" s="137">
        <f t="shared" si="14"/>
        <v>50</v>
      </c>
      <c r="X50" s="137">
        <f t="shared" si="14"/>
        <v>50</v>
      </c>
      <c r="Y50" s="137">
        <f t="shared" si="14"/>
        <v>50</v>
      </c>
      <c r="Z50" s="137">
        <f t="shared" si="14"/>
        <v>50</v>
      </c>
      <c r="AA50" s="137">
        <f t="shared" si="14"/>
        <v>50</v>
      </c>
      <c r="AB50" s="137">
        <f t="shared" si="14"/>
        <v>50</v>
      </c>
      <c r="AC50" s="137">
        <f t="shared" si="14"/>
        <v>50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0.5</v>
      </c>
      <c r="AM50" s="136">
        <v>0.5</v>
      </c>
    </row>
    <row r="51" spans="1:39" ht="112.5">
      <c r="A51" s="148">
        <v>414</v>
      </c>
      <c r="B51" s="152">
        <v>46035</v>
      </c>
      <c r="C51" s="154">
        <v>9</v>
      </c>
      <c r="D51" s="154">
        <v>17</v>
      </c>
      <c r="E51" s="153" t="s">
        <v>60</v>
      </c>
      <c r="F51" s="207" t="s">
        <v>97</v>
      </c>
      <c r="G51" s="207" t="s">
        <v>497</v>
      </c>
      <c r="H51" s="138" t="str">
        <f>IF(OR(G51="中止",G51="取消"),"998",IF(ISNA(MATCH($E51,施設情報!$B$2:$B$96,0)),"999",INDEX(施設情報!$C$2:$C$96,MATCH($E51,施設情報!$B$2:$B$96,0))))</f>
        <v>031</v>
      </c>
      <c r="I51" s="139">
        <f t="shared" si="1"/>
        <v>46035</v>
      </c>
      <c r="J51" s="137" t="str">
        <f t="shared" si="2"/>
        <v>031-46035</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50</v>
      </c>
      <c r="W51" s="137">
        <f t="shared" si="14"/>
        <v>50</v>
      </c>
      <c r="X51" s="137">
        <f t="shared" si="14"/>
        <v>50</v>
      </c>
      <c r="Y51" s="137">
        <f t="shared" si="14"/>
        <v>50</v>
      </c>
      <c r="Z51" s="137">
        <f t="shared" si="14"/>
        <v>50</v>
      </c>
      <c r="AA51" s="137">
        <f t="shared" si="14"/>
        <v>50</v>
      </c>
      <c r="AB51" s="137">
        <f t="shared" si="14"/>
        <v>50</v>
      </c>
      <c r="AC51" s="137">
        <f t="shared" si="14"/>
        <v>50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0.5</v>
      </c>
      <c r="AM51" s="136">
        <v>0.5</v>
      </c>
    </row>
    <row r="52" spans="1:39" ht="75">
      <c r="A52" s="148">
        <v>415</v>
      </c>
      <c r="B52" s="152">
        <v>46035</v>
      </c>
      <c r="C52" s="154">
        <v>9</v>
      </c>
      <c r="D52" s="154">
        <v>17</v>
      </c>
      <c r="E52" s="153" t="s">
        <v>61</v>
      </c>
      <c r="F52" s="207" t="s">
        <v>97</v>
      </c>
      <c r="G52" s="207" t="s">
        <v>497</v>
      </c>
      <c r="H52" s="138" t="str">
        <f>IF(OR(G52="中止",G52="取消"),"998",IF(ISNA(MATCH($E52,施設情報!$B$2:$B$96,0)),"999",INDEX(施設情報!$C$2:$C$96,MATCH($E52,施設情報!$B$2:$B$96,0))))</f>
        <v>028</v>
      </c>
      <c r="I52" s="139">
        <f t="shared" si="1"/>
        <v>46035</v>
      </c>
      <c r="J52" s="137" t="str">
        <f t="shared" si="2"/>
        <v>028-46035</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50</v>
      </c>
      <c r="W52" s="137">
        <f t="shared" si="14"/>
        <v>50</v>
      </c>
      <c r="X52" s="137">
        <f t="shared" si="14"/>
        <v>50</v>
      </c>
      <c r="Y52" s="137">
        <f t="shared" si="14"/>
        <v>50</v>
      </c>
      <c r="Z52" s="137">
        <f t="shared" si="14"/>
        <v>50</v>
      </c>
      <c r="AA52" s="137">
        <f t="shared" si="14"/>
        <v>50</v>
      </c>
      <c r="AB52" s="137">
        <f t="shared" si="14"/>
        <v>50</v>
      </c>
      <c r="AC52" s="137">
        <f t="shared" si="14"/>
        <v>50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0.5</v>
      </c>
      <c r="AM52" s="136">
        <v>0.5</v>
      </c>
    </row>
    <row r="53" spans="1:39" ht="75">
      <c r="A53" s="148">
        <v>416</v>
      </c>
      <c r="B53" s="152">
        <v>46035</v>
      </c>
      <c r="C53" s="154">
        <v>9</v>
      </c>
      <c r="D53" s="154">
        <v>17</v>
      </c>
      <c r="E53" s="153" t="s">
        <v>62</v>
      </c>
      <c r="F53" s="207" t="s">
        <v>97</v>
      </c>
      <c r="G53" s="207" t="s">
        <v>497</v>
      </c>
      <c r="H53" s="138" t="str">
        <f>IF(OR(G53="中止",G53="取消"),"998",IF(ISNA(MATCH($E53,施設情報!$B$2:$B$96,0)),"999",INDEX(施設情報!$C$2:$C$96,MATCH($E53,施設情報!$B$2:$B$96,0))))</f>
        <v>029</v>
      </c>
      <c r="I53" s="139">
        <f t="shared" si="1"/>
        <v>46035</v>
      </c>
      <c r="J53" s="137" t="str">
        <f t="shared" si="2"/>
        <v>029-46035</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50</v>
      </c>
      <c r="W53" s="137">
        <f t="shared" si="14"/>
        <v>50</v>
      </c>
      <c r="X53" s="137">
        <f t="shared" si="14"/>
        <v>50</v>
      </c>
      <c r="Y53" s="137">
        <f t="shared" si="14"/>
        <v>50</v>
      </c>
      <c r="Z53" s="137">
        <f t="shared" si="14"/>
        <v>50</v>
      </c>
      <c r="AA53" s="137">
        <f t="shared" si="14"/>
        <v>50</v>
      </c>
      <c r="AB53" s="137">
        <f t="shared" si="14"/>
        <v>50</v>
      </c>
      <c r="AC53" s="137">
        <f t="shared" si="14"/>
        <v>50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0.5</v>
      </c>
      <c r="AM53" s="136">
        <v>0.5</v>
      </c>
    </row>
    <row r="54" spans="1:39" ht="37.5">
      <c r="A54" s="148">
        <v>417</v>
      </c>
      <c r="B54" s="152">
        <v>46035</v>
      </c>
      <c r="C54" s="154">
        <v>9</v>
      </c>
      <c r="D54" s="154">
        <v>17</v>
      </c>
      <c r="E54" s="153" t="s">
        <v>63</v>
      </c>
      <c r="F54" s="207" t="s">
        <v>496</v>
      </c>
      <c r="G54" s="207" t="s">
        <v>497</v>
      </c>
      <c r="H54" s="138" t="str">
        <f>IF(OR(G54="中止",G54="取消"),"998",IF(ISNA(MATCH($E54,施設情報!$B$2:$B$96,0)),"999",INDEX(施設情報!$C$2:$C$96,MATCH($E54,施設情報!$B$2:$B$96,0))))</f>
        <v>036</v>
      </c>
      <c r="I54" s="139">
        <f t="shared" si="1"/>
        <v>46035</v>
      </c>
      <c r="J54" s="137" t="str">
        <f t="shared" si="2"/>
        <v>036-46035</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418</v>
      </c>
      <c r="B55" s="152">
        <v>46035</v>
      </c>
      <c r="C55" s="154">
        <v>9</v>
      </c>
      <c r="D55" s="154">
        <v>17</v>
      </c>
      <c r="E55" s="153" t="s">
        <v>64</v>
      </c>
      <c r="F55" s="207" t="s">
        <v>496</v>
      </c>
      <c r="G55" s="207" t="s">
        <v>497</v>
      </c>
      <c r="H55" s="138" t="str">
        <f>IF(OR(G55="中止",G55="取消"),"998",IF(ISNA(MATCH($E55,施設情報!$B$2:$B$96,0)),"999",INDEX(施設情報!$C$2:$C$96,MATCH($E55,施設情報!$B$2:$B$96,0))))</f>
        <v>062</v>
      </c>
      <c r="I55" s="139">
        <f t="shared" si="1"/>
        <v>46035</v>
      </c>
      <c r="J55" s="137" t="str">
        <f t="shared" si="2"/>
        <v>062-46035</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37.5">
      <c r="A56" s="148">
        <v>419</v>
      </c>
      <c r="B56" s="152">
        <v>46035</v>
      </c>
      <c r="C56" s="154">
        <v>9</v>
      </c>
      <c r="D56" s="154">
        <v>17</v>
      </c>
      <c r="E56" s="153" t="s">
        <v>65</v>
      </c>
      <c r="F56" s="207" t="s">
        <v>496</v>
      </c>
      <c r="G56" s="207" t="s">
        <v>497</v>
      </c>
      <c r="H56" s="138" t="str">
        <f>IF(OR(G56="中止",G56="取消"),"998",IF(ISNA(MATCH($E56,施設情報!$B$2:$B$96,0)),"999",INDEX(施設情報!$C$2:$C$96,MATCH($E56,施設情報!$B$2:$B$96,0))))</f>
        <v>061</v>
      </c>
      <c r="I56" s="139">
        <f t="shared" si="1"/>
        <v>46035</v>
      </c>
      <c r="J56" s="137" t="str">
        <f t="shared" si="2"/>
        <v>061-46035</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37.5">
      <c r="A57" s="148">
        <v>420</v>
      </c>
      <c r="B57" s="152">
        <v>46035</v>
      </c>
      <c r="C57" s="154">
        <v>9</v>
      </c>
      <c r="D57" s="154">
        <v>17</v>
      </c>
      <c r="E57" s="153" t="s">
        <v>66</v>
      </c>
      <c r="F57" s="207" t="s">
        <v>496</v>
      </c>
      <c r="G57" s="207" t="s">
        <v>497</v>
      </c>
      <c r="H57" s="138" t="str">
        <f>IF(OR(G57="中止",G57="取消"),"998",IF(ISNA(MATCH($E57,施設情報!$B$2:$B$96,0)),"999",INDEX(施設情報!$C$2:$C$96,MATCH($E57,施設情報!$B$2:$B$96,0))))</f>
        <v>037</v>
      </c>
      <c r="I57" s="139">
        <f t="shared" si="1"/>
        <v>46035</v>
      </c>
      <c r="J57" s="137" t="str">
        <f t="shared" si="2"/>
        <v>037-46035</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56.25">
      <c r="A58" s="148">
        <v>421</v>
      </c>
      <c r="B58" s="152">
        <v>46035</v>
      </c>
      <c r="C58" s="154">
        <v>9</v>
      </c>
      <c r="D58" s="154">
        <v>17</v>
      </c>
      <c r="E58" s="153" t="s">
        <v>32</v>
      </c>
      <c r="F58" s="207" t="s">
        <v>496</v>
      </c>
      <c r="G58" s="207" t="s">
        <v>497</v>
      </c>
      <c r="H58" s="138" t="str">
        <f>IF(OR(G58="中止",G58="取消"),"998",IF(ISNA(MATCH($E58,施設情報!$B$2:$B$96,0)),"999",INDEX(施設情報!$C$2:$C$96,MATCH($E58,施設情報!$B$2:$B$96,0))))</f>
        <v>039</v>
      </c>
      <c r="I58" s="139">
        <f t="shared" si="1"/>
        <v>46035</v>
      </c>
      <c r="J58" s="137" t="str">
        <f t="shared" si="2"/>
        <v>039-46035</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56.25">
      <c r="A59" s="148">
        <v>422</v>
      </c>
      <c r="B59" s="152">
        <v>46035</v>
      </c>
      <c r="C59" s="154">
        <v>9</v>
      </c>
      <c r="D59" s="154">
        <v>17</v>
      </c>
      <c r="E59" s="153" t="s">
        <v>33</v>
      </c>
      <c r="F59" s="207" t="s">
        <v>496</v>
      </c>
      <c r="G59" s="207" t="s">
        <v>497</v>
      </c>
      <c r="H59" s="138" t="str">
        <f>IF(OR(G59="中止",G59="取消"),"998",IF(ISNA(MATCH($E59,施設情報!$B$2:$B$96,0)),"999",INDEX(施設情報!$C$2:$C$96,MATCH($E59,施設情報!$B$2:$B$96,0))))</f>
        <v>038</v>
      </c>
      <c r="I59" s="139">
        <f t="shared" si="1"/>
        <v>46035</v>
      </c>
      <c r="J59" s="137" t="str">
        <f t="shared" si="2"/>
        <v>038-46035</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56.25">
      <c r="A60" s="148">
        <v>423</v>
      </c>
      <c r="B60" s="152">
        <v>46035</v>
      </c>
      <c r="C60" s="154">
        <v>9</v>
      </c>
      <c r="D60" s="154">
        <v>17</v>
      </c>
      <c r="E60" s="153" t="s">
        <v>34</v>
      </c>
      <c r="F60" s="207" t="s">
        <v>496</v>
      </c>
      <c r="G60" s="207" t="s">
        <v>497</v>
      </c>
      <c r="H60" s="138" t="str">
        <f>IF(OR(G60="中止",G60="取消"),"998",IF(ISNA(MATCH($E60,施設情報!$B$2:$B$96,0)),"999",INDEX(施設情報!$C$2:$C$96,MATCH($E60,施設情報!$B$2:$B$96,0))))</f>
        <v>040</v>
      </c>
      <c r="I60" s="139">
        <f t="shared" si="1"/>
        <v>46035</v>
      </c>
      <c r="J60" s="137" t="str">
        <f t="shared" si="2"/>
        <v>040-46035</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8">
        <v>424</v>
      </c>
      <c r="B61" s="152">
        <v>46035</v>
      </c>
      <c r="C61" s="154">
        <v>9</v>
      </c>
      <c r="D61" s="154">
        <v>17</v>
      </c>
      <c r="E61" s="153" t="s">
        <v>35</v>
      </c>
      <c r="F61" s="207" t="s">
        <v>496</v>
      </c>
      <c r="G61" s="207" t="s">
        <v>497</v>
      </c>
      <c r="H61" s="138" t="str">
        <f>IF(OR(G61="中止",G61="取消"),"998",IF(ISNA(MATCH($E61,施設情報!$B$2:$B$96,0)),"999",INDEX(施設情報!$C$2:$C$96,MATCH($E61,施設情報!$B$2:$B$96,0))))</f>
        <v>041</v>
      </c>
      <c r="I61" s="139">
        <f t="shared" si="1"/>
        <v>46035</v>
      </c>
      <c r="J61" s="137" t="str">
        <f t="shared" si="2"/>
        <v>041-46035</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8">
        <v>425</v>
      </c>
      <c r="B62" s="152">
        <v>46035</v>
      </c>
      <c r="C62" s="154">
        <v>9</v>
      </c>
      <c r="D62" s="154">
        <v>17</v>
      </c>
      <c r="E62" s="153" t="s">
        <v>36</v>
      </c>
      <c r="F62" s="207" t="s">
        <v>496</v>
      </c>
      <c r="G62" s="207" t="s">
        <v>497</v>
      </c>
      <c r="H62" s="138" t="str">
        <f>IF(OR(G62="中止",G62="取消"),"998",IF(ISNA(MATCH($E62,施設情報!$B$2:$B$96,0)),"999",INDEX(施設情報!$C$2:$C$96,MATCH($E62,施設情報!$B$2:$B$96,0))))</f>
        <v>042</v>
      </c>
      <c r="I62" s="139">
        <f t="shared" si="1"/>
        <v>46035</v>
      </c>
      <c r="J62" s="137" t="str">
        <f t="shared" si="2"/>
        <v>042-46035</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8">
        <v>426</v>
      </c>
      <c r="B63" s="152">
        <v>46035</v>
      </c>
      <c r="C63" s="154">
        <v>9</v>
      </c>
      <c r="D63" s="154">
        <v>17</v>
      </c>
      <c r="E63" s="153" t="s">
        <v>37</v>
      </c>
      <c r="F63" s="207" t="s">
        <v>496</v>
      </c>
      <c r="G63" s="207" t="s">
        <v>497</v>
      </c>
      <c r="H63" s="138" t="str">
        <f>IF(OR(G63="中止",G63="取消"),"998",IF(ISNA(MATCH($E63,施設情報!$B$2:$B$96,0)),"999",INDEX(施設情報!$C$2:$C$96,MATCH($E63,施設情報!$B$2:$B$96,0))))</f>
        <v>043</v>
      </c>
      <c r="I63" s="139">
        <f t="shared" si="1"/>
        <v>46035</v>
      </c>
      <c r="J63" s="137" t="str">
        <f t="shared" si="2"/>
        <v>043-46035</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56.25">
      <c r="A64" s="148">
        <v>427</v>
      </c>
      <c r="B64" s="152">
        <v>46035</v>
      </c>
      <c r="C64" s="154">
        <v>9</v>
      </c>
      <c r="D64" s="154">
        <v>17</v>
      </c>
      <c r="E64" s="153" t="s">
        <v>67</v>
      </c>
      <c r="F64" s="207" t="s">
        <v>38</v>
      </c>
      <c r="G64" s="207" t="s">
        <v>497</v>
      </c>
      <c r="H64" s="138" t="str">
        <f>IF(OR(G64="中止",G64="取消"),"998",IF(ISNA(MATCH($E64,施設情報!$B$2:$B$96,0)),"999",INDEX(施設情報!$C$2:$C$96,MATCH($E64,施設情報!$B$2:$B$96,0))))</f>
        <v>044</v>
      </c>
      <c r="I64" s="139">
        <f t="shared" si="1"/>
        <v>46035</v>
      </c>
      <c r="J64" s="137" t="str">
        <f t="shared" si="2"/>
        <v>044-46035</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75">
      <c r="A65" s="148">
        <v>428</v>
      </c>
      <c r="B65" s="152">
        <v>46035</v>
      </c>
      <c r="C65" s="154">
        <v>9</v>
      </c>
      <c r="D65" s="154">
        <v>17</v>
      </c>
      <c r="E65" s="153" t="s">
        <v>68</v>
      </c>
      <c r="F65" s="207" t="s">
        <v>38</v>
      </c>
      <c r="G65" s="207" t="s">
        <v>497</v>
      </c>
      <c r="H65" s="138" t="str">
        <f>IF(OR(G65="中止",G65="取消"),"998",IF(ISNA(MATCH($E65,施設情報!$B$2:$B$96,0)),"999",INDEX(施設情報!$C$2:$C$96,MATCH($E65,施設情報!$B$2:$B$96,0))))</f>
        <v>045</v>
      </c>
      <c r="I65" s="139">
        <f t="shared" si="1"/>
        <v>46035</v>
      </c>
      <c r="J65" s="137" t="str">
        <f t="shared" si="2"/>
        <v>045-46035</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75">
      <c r="A66" s="148">
        <v>429</v>
      </c>
      <c r="B66" s="152">
        <v>46035</v>
      </c>
      <c r="C66" s="154">
        <v>9</v>
      </c>
      <c r="D66" s="154">
        <v>17</v>
      </c>
      <c r="E66" s="153" t="s">
        <v>69</v>
      </c>
      <c r="F66" s="207" t="s">
        <v>496</v>
      </c>
      <c r="G66" s="207" t="s">
        <v>497</v>
      </c>
      <c r="H66" s="138" t="str">
        <f>IF(OR(G66="中止",G66="取消"),"998",IF(ISNA(MATCH($E66,施設情報!$B$2:$B$96,0)),"999",INDEX(施設情報!$C$2:$C$96,MATCH($E66,施設情報!$B$2:$B$96,0))))</f>
        <v>046</v>
      </c>
      <c r="I66" s="139">
        <f t="shared" si="1"/>
        <v>46035</v>
      </c>
      <c r="J66" s="137" t="str">
        <f t="shared" si="2"/>
        <v>046-46035</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75">
      <c r="A67" s="148">
        <v>430</v>
      </c>
      <c r="B67" s="152">
        <v>46035</v>
      </c>
      <c r="C67" s="154">
        <v>9</v>
      </c>
      <c r="D67" s="154">
        <v>17</v>
      </c>
      <c r="E67" s="153" t="s">
        <v>70</v>
      </c>
      <c r="F67" s="207" t="s">
        <v>496</v>
      </c>
      <c r="G67" s="207" t="s">
        <v>497</v>
      </c>
      <c r="H67" s="138" t="str">
        <f>IF(OR(G67="中止",G67="取消"),"998",IF(ISNA(MATCH($E67,施設情報!$B$2:$B$96,0)),"999",INDEX(施設情報!$C$2:$C$96,MATCH($E67,施設情報!$B$2:$B$96,0))))</f>
        <v>047</v>
      </c>
      <c r="I67" s="139">
        <f t="shared" si="1"/>
        <v>46035</v>
      </c>
      <c r="J67" s="137" t="str">
        <f t="shared" si="2"/>
        <v>047-46035</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93.75">
      <c r="A68" s="148">
        <v>431</v>
      </c>
      <c r="B68" s="152">
        <v>46035</v>
      </c>
      <c r="C68" s="154">
        <v>9</v>
      </c>
      <c r="D68" s="154">
        <v>17</v>
      </c>
      <c r="E68" s="153" t="s">
        <v>71</v>
      </c>
      <c r="F68" s="207" t="s">
        <v>496</v>
      </c>
      <c r="G68" s="207" t="s">
        <v>497</v>
      </c>
      <c r="H68" s="138" t="str">
        <f>IF(OR(G68="中止",G68="取消"),"998",IF(ISNA(MATCH($E68,施設情報!$B$2:$B$96,0)),"999",INDEX(施設情報!$C$2:$C$96,MATCH($E68,施設情報!$B$2:$B$96,0))))</f>
        <v>050</v>
      </c>
      <c r="I68" s="139">
        <f t="shared" si="1"/>
        <v>46035</v>
      </c>
      <c r="J68" s="137" t="str">
        <f t="shared" si="2"/>
        <v>050-46035</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93.75">
      <c r="A69" s="148">
        <v>432</v>
      </c>
      <c r="B69" s="152">
        <v>46035</v>
      </c>
      <c r="C69" s="154">
        <v>9</v>
      </c>
      <c r="D69" s="154">
        <v>17</v>
      </c>
      <c r="E69" s="153" t="s">
        <v>72</v>
      </c>
      <c r="F69" s="207" t="s">
        <v>496</v>
      </c>
      <c r="G69" s="207" t="s">
        <v>497</v>
      </c>
      <c r="H69" s="138" t="str">
        <f>IF(OR(G69="中止",G69="取消"),"998",IF(ISNA(MATCH($E69,施設情報!$B$2:$B$96,0)),"999",INDEX(施設情報!$C$2:$C$96,MATCH($E69,施設情報!$B$2:$B$96,0))))</f>
        <v>051</v>
      </c>
      <c r="I69" s="139">
        <f t="shared" ref="I69:I132" si="19">B69</f>
        <v>46035</v>
      </c>
      <c r="J69" s="137" t="str">
        <f t="shared" ref="J69:J132" si="20">H69&amp;"-"&amp;I69</f>
        <v>051-46035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93.75">
      <c r="A70" s="148">
        <v>433</v>
      </c>
      <c r="B70" s="152">
        <v>46035</v>
      </c>
      <c r="C70" s="154">
        <v>9</v>
      </c>
      <c r="D70" s="154">
        <v>17</v>
      </c>
      <c r="E70" s="153" t="s">
        <v>73</v>
      </c>
      <c r="F70" s="207" t="s">
        <v>496</v>
      </c>
      <c r="G70" s="207" t="s">
        <v>497</v>
      </c>
      <c r="H70" s="138" t="str">
        <f>IF(OR(G70="中止",G70="取消"),"998",IF(ISNA(MATCH($E70,施設情報!$B$2:$B$96,0)),"999",INDEX(施設情報!$C$2:$C$96,MATCH($E70,施設情報!$B$2:$B$96,0))))</f>
        <v>052</v>
      </c>
      <c r="I70" s="139">
        <f t="shared" si="19"/>
        <v>46035</v>
      </c>
      <c r="J70" s="137" t="str">
        <f t="shared" si="20"/>
        <v>052-46035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93.75">
      <c r="A71" s="148">
        <v>434</v>
      </c>
      <c r="B71" s="152">
        <v>46035</v>
      </c>
      <c r="C71" s="154">
        <v>9</v>
      </c>
      <c r="D71" s="154">
        <v>17</v>
      </c>
      <c r="E71" s="153" t="s">
        <v>74</v>
      </c>
      <c r="F71" s="207" t="s">
        <v>496</v>
      </c>
      <c r="G71" s="207" t="s">
        <v>497</v>
      </c>
      <c r="H71" s="138" t="str">
        <f>IF(OR(G71="中止",G71="取消"),"998",IF(ISNA(MATCH($E71,施設情報!$B$2:$B$96,0)),"999",INDEX(施設情報!$C$2:$C$96,MATCH($E71,施設情報!$B$2:$B$96,0))))</f>
        <v>053</v>
      </c>
      <c r="I71" s="139">
        <f t="shared" si="19"/>
        <v>46035</v>
      </c>
      <c r="J71" s="137" t="str">
        <f t="shared" si="20"/>
        <v>053-46035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75">
      <c r="A72" s="148">
        <v>435</v>
      </c>
      <c r="B72" s="152">
        <v>46035</v>
      </c>
      <c r="C72" s="154">
        <v>9</v>
      </c>
      <c r="D72" s="154">
        <v>17</v>
      </c>
      <c r="E72" s="153" t="s">
        <v>75</v>
      </c>
      <c r="F72" s="207" t="s">
        <v>496</v>
      </c>
      <c r="G72" s="207" t="s">
        <v>497</v>
      </c>
      <c r="H72" s="138" t="str">
        <f>IF(OR(G72="中止",G72="取消"),"998",IF(ISNA(MATCH($E72,施設情報!$B$2:$B$96,0)),"999",INDEX(施設情報!$C$2:$C$96,MATCH($E72,施設情報!$B$2:$B$96,0))))</f>
        <v>048</v>
      </c>
      <c r="I72" s="139">
        <f t="shared" si="19"/>
        <v>46035</v>
      </c>
      <c r="J72" s="137" t="str">
        <f t="shared" si="20"/>
        <v>048-46035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75">
      <c r="A73" s="148">
        <v>436</v>
      </c>
      <c r="B73" s="152">
        <v>46035</v>
      </c>
      <c r="C73" s="154">
        <v>9</v>
      </c>
      <c r="D73" s="154">
        <v>17</v>
      </c>
      <c r="E73" s="214" t="s">
        <v>76</v>
      </c>
      <c r="F73" s="207" t="s">
        <v>496</v>
      </c>
      <c r="G73" s="207" t="s">
        <v>497</v>
      </c>
      <c r="H73" s="138" t="str">
        <f>IF(OR(G73="中止",G73="取消"),"998",IF(ISNA(MATCH($E73,施設情報!$B$2:$B$96,0)),"999",INDEX(施設情報!$C$2:$C$96,MATCH($E73,施設情報!$B$2:$B$96,0))))</f>
        <v>049</v>
      </c>
      <c r="I73" s="139">
        <f t="shared" si="19"/>
        <v>46035</v>
      </c>
      <c r="J73" s="137" t="str">
        <f t="shared" si="20"/>
        <v>049-46035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75">
      <c r="A74" s="148">
        <v>437</v>
      </c>
      <c r="B74" s="152">
        <v>46035</v>
      </c>
      <c r="C74" s="154">
        <v>9</v>
      </c>
      <c r="D74" s="154">
        <v>17</v>
      </c>
      <c r="E74" s="214" t="s">
        <v>77</v>
      </c>
      <c r="F74" s="207" t="s">
        <v>496</v>
      </c>
      <c r="G74" s="207" t="s">
        <v>497</v>
      </c>
      <c r="H74" s="138" t="str">
        <f>IF(OR(G74="中止",G74="取消"),"998",IF(ISNA(MATCH($E74,施設情報!$B$2:$B$96,0)),"999",INDEX(施設情報!$C$2:$C$96,MATCH($E74,施設情報!$B$2:$B$96,0))))</f>
        <v>054</v>
      </c>
      <c r="I74" s="139">
        <f t="shared" si="19"/>
        <v>46035</v>
      </c>
      <c r="J74" s="137" t="str">
        <f t="shared" si="20"/>
        <v>054-46035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112.5">
      <c r="A75" s="148">
        <v>438</v>
      </c>
      <c r="B75" s="152">
        <v>46035</v>
      </c>
      <c r="C75" s="154">
        <v>9</v>
      </c>
      <c r="D75" s="154">
        <v>17</v>
      </c>
      <c r="E75" s="214" t="s">
        <v>78</v>
      </c>
      <c r="F75" s="207" t="s">
        <v>496</v>
      </c>
      <c r="G75" s="207" t="s">
        <v>497</v>
      </c>
      <c r="H75" s="138" t="str">
        <f>IF(OR(G75="中止",G75="取消"),"998",IF(ISNA(MATCH($E75,施設情報!$B$2:$B$96,0)),"999",INDEX(施設情報!$C$2:$C$96,MATCH($E75,施設情報!$B$2:$B$96,0))))</f>
        <v>055</v>
      </c>
      <c r="I75" s="139">
        <f t="shared" si="19"/>
        <v>46035</v>
      </c>
      <c r="J75" s="137" t="str">
        <f t="shared" si="20"/>
        <v>055-46035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93.75">
      <c r="A76" s="148">
        <v>439</v>
      </c>
      <c r="B76" s="152">
        <v>46035</v>
      </c>
      <c r="C76" s="154">
        <v>9</v>
      </c>
      <c r="D76" s="154">
        <v>17</v>
      </c>
      <c r="E76" s="214" t="s">
        <v>79</v>
      </c>
      <c r="F76" s="207" t="s">
        <v>496</v>
      </c>
      <c r="G76" s="207" t="s">
        <v>497</v>
      </c>
      <c r="H76" s="138" t="str">
        <f>IF(OR(G76="中止",G76="取消"),"998",IF(ISNA(MATCH($E76,施設情報!$B$2:$B$96,0)),"999",INDEX(施設情報!$C$2:$C$96,MATCH($E76,施設情報!$B$2:$B$96,0))))</f>
        <v>056</v>
      </c>
      <c r="I76" s="139">
        <f t="shared" si="19"/>
        <v>46035</v>
      </c>
      <c r="J76" s="137" t="str">
        <f t="shared" si="20"/>
        <v>056-46035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112.5">
      <c r="A77" s="148">
        <v>440</v>
      </c>
      <c r="B77" s="152">
        <v>46035</v>
      </c>
      <c r="C77" s="154">
        <v>9</v>
      </c>
      <c r="D77" s="154">
        <v>17</v>
      </c>
      <c r="E77" s="214" t="s">
        <v>80</v>
      </c>
      <c r="F77" s="207" t="s">
        <v>496</v>
      </c>
      <c r="G77" s="207" t="s">
        <v>497</v>
      </c>
      <c r="H77" s="138" t="str">
        <f>IF(OR(G77="中止",G77="取消"),"998",IF(ISNA(MATCH($E77,施設情報!$B$2:$B$96,0)),"999",INDEX(施設情報!$C$2:$C$96,MATCH($E77,施設情報!$B$2:$B$96,0))))</f>
        <v>057</v>
      </c>
      <c r="I77" s="139">
        <f t="shared" si="19"/>
        <v>46035</v>
      </c>
      <c r="J77" s="137" t="str">
        <f t="shared" si="20"/>
        <v>057-46035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112.5">
      <c r="A78" s="148">
        <v>441</v>
      </c>
      <c r="B78" s="152">
        <v>46035</v>
      </c>
      <c r="C78" s="154">
        <v>9</v>
      </c>
      <c r="D78" s="154">
        <v>17</v>
      </c>
      <c r="E78" s="214" t="s">
        <v>81</v>
      </c>
      <c r="F78" s="207" t="s">
        <v>496</v>
      </c>
      <c r="G78" s="207" t="s">
        <v>497</v>
      </c>
      <c r="H78" s="138" t="str">
        <f>IF(OR(G78="中止",G78="取消"),"998",IF(ISNA(MATCH($E78,施設情報!$B$2:$B$96,0)),"999",INDEX(施設情報!$C$2:$C$96,MATCH($E78,施設情報!$B$2:$B$96,0))))</f>
        <v>058</v>
      </c>
      <c r="I78" s="139">
        <f t="shared" si="19"/>
        <v>46035</v>
      </c>
      <c r="J78" s="137" t="str">
        <f t="shared" si="20"/>
        <v>058-46035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93.75">
      <c r="A79" s="148">
        <v>442</v>
      </c>
      <c r="B79" s="152">
        <v>46035</v>
      </c>
      <c r="C79" s="154">
        <v>9</v>
      </c>
      <c r="D79" s="154">
        <v>17</v>
      </c>
      <c r="E79" s="214" t="s">
        <v>82</v>
      </c>
      <c r="F79" s="207" t="s">
        <v>496</v>
      </c>
      <c r="G79" s="207" t="s">
        <v>497</v>
      </c>
      <c r="H79" s="138" t="str">
        <f>IF(OR(G79="中止",G79="取消"),"998",IF(ISNA(MATCH($E79,施設情報!$B$2:$B$96,0)),"999",INDEX(施設情報!$C$2:$C$96,MATCH($E79,施設情報!$B$2:$B$96,0))))</f>
        <v>059</v>
      </c>
      <c r="I79" s="139">
        <f t="shared" si="19"/>
        <v>46035</v>
      </c>
      <c r="J79" s="137" t="str">
        <f t="shared" si="20"/>
        <v>059-46035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93.75">
      <c r="A80" s="148">
        <v>443</v>
      </c>
      <c r="B80" s="152">
        <v>46035</v>
      </c>
      <c r="C80" s="154">
        <v>9</v>
      </c>
      <c r="D80" s="154">
        <v>17</v>
      </c>
      <c r="E80" s="214" t="s">
        <v>83</v>
      </c>
      <c r="F80" s="207" t="s">
        <v>496</v>
      </c>
      <c r="G80" s="207" t="s">
        <v>497</v>
      </c>
      <c r="H80" s="138" t="str">
        <f>IF(OR(G80="中止",G80="取消"),"998",IF(ISNA(MATCH($E80,施設情報!$B$2:$B$96,0)),"999",INDEX(施設情報!$C$2:$C$96,MATCH($E80,施設情報!$B$2:$B$96,0))))</f>
        <v>060</v>
      </c>
      <c r="I80" s="139">
        <f t="shared" si="19"/>
        <v>46035</v>
      </c>
      <c r="J80" s="137" t="str">
        <f t="shared" si="20"/>
        <v>060-46035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8">
        <v>444</v>
      </c>
      <c r="B81" s="152">
        <v>46035</v>
      </c>
      <c r="C81" s="154">
        <v>9</v>
      </c>
      <c r="D81" s="154">
        <v>17</v>
      </c>
      <c r="E81" s="214" t="s">
        <v>84</v>
      </c>
      <c r="F81" s="207" t="s">
        <v>97</v>
      </c>
      <c r="G81" s="207" t="s">
        <v>497</v>
      </c>
      <c r="H81" s="138" t="str">
        <f>IF(OR(G81="中止",G81="取消"),"998",IF(ISNA(MATCH($E81,施設情報!$B$2:$B$96,0)),"999",INDEX(施設情報!$C$2:$C$96,MATCH($E81,施設情報!$B$2:$B$96,0))))</f>
        <v>067</v>
      </c>
      <c r="I81" s="139">
        <f t="shared" si="19"/>
        <v>46035</v>
      </c>
      <c r="J81" s="137" t="str">
        <f t="shared" si="20"/>
        <v>067-46035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50</v>
      </c>
      <c r="W81" s="137">
        <f t="shared" si="24"/>
        <v>50</v>
      </c>
      <c r="X81" s="137">
        <f t="shared" si="24"/>
        <v>50</v>
      </c>
      <c r="Y81" s="137">
        <f t="shared" si="24"/>
        <v>50</v>
      </c>
      <c r="Z81" s="137">
        <f t="shared" si="24"/>
        <v>50</v>
      </c>
      <c r="AA81" s="137">
        <f t="shared" si="24"/>
        <v>50</v>
      </c>
      <c r="AB81" s="137">
        <f t="shared" si="24"/>
        <v>50</v>
      </c>
      <c r="AC81" s="137">
        <f t="shared" si="24"/>
        <v>50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0.5</v>
      </c>
      <c r="AM81" s="136">
        <v>0.5</v>
      </c>
    </row>
    <row r="82" spans="1:39" ht="56.25">
      <c r="A82" s="148">
        <v>445</v>
      </c>
      <c r="B82" s="152">
        <v>46035</v>
      </c>
      <c r="C82" s="154">
        <v>9</v>
      </c>
      <c r="D82" s="154">
        <v>17</v>
      </c>
      <c r="E82" s="214" t="s">
        <v>85</v>
      </c>
      <c r="F82" s="207" t="s">
        <v>97</v>
      </c>
      <c r="G82" s="207" t="s">
        <v>497</v>
      </c>
      <c r="H82" s="138" t="str">
        <f>IF(OR(G82="中止",G82="取消"),"998",IF(ISNA(MATCH($E82,施設情報!$B$2:$B$96,0)),"999",INDEX(施設情報!$C$2:$C$96,MATCH($E82,施設情報!$B$2:$B$96,0))))</f>
        <v>065</v>
      </c>
      <c r="I82" s="139">
        <f t="shared" si="19"/>
        <v>46035</v>
      </c>
      <c r="J82" s="137" t="str">
        <f t="shared" si="20"/>
        <v>065-46035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50</v>
      </c>
      <c r="W82" s="137">
        <f t="shared" si="24"/>
        <v>50</v>
      </c>
      <c r="X82" s="137">
        <f t="shared" si="24"/>
        <v>50</v>
      </c>
      <c r="Y82" s="137">
        <f t="shared" si="24"/>
        <v>50</v>
      </c>
      <c r="Z82" s="137">
        <f t="shared" si="24"/>
        <v>50</v>
      </c>
      <c r="AA82" s="137">
        <f t="shared" si="24"/>
        <v>50</v>
      </c>
      <c r="AB82" s="137">
        <f t="shared" si="24"/>
        <v>50</v>
      </c>
      <c r="AC82" s="137">
        <f t="shared" si="24"/>
        <v>50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0.5</v>
      </c>
      <c r="AM82" s="136">
        <v>0.5</v>
      </c>
    </row>
    <row r="83" spans="1:39" ht="56.25">
      <c r="A83" s="148">
        <v>446</v>
      </c>
      <c r="B83" s="152">
        <v>46035</v>
      </c>
      <c r="C83" s="154">
        <v>9</v>
      </c>
      <c r="D83" s="154">
        <v>17</v>
      </c>
      <c r="E83" s="214" t="s">
        <v>86</v>
      </c>
      <c r="F83" s="207" t="s">
        <v>97</v>
      </c>
      <c r="G83" s="207" t="s">
        <v>497</v>
      </c>
      <c r="H83" s="138" t="str">
        <f>IF(OR(G83="中止",G83="取消"),"998",IF(ISNA(MATCH($E83,施設情報!$B$2:$B$96,0)),"999",INDEX(施設情報!$C$2:$C$96,MATCH($E83,施設情報!$B$2:$B$96,0))))</f>
        <v>066</v>
      </c>
      <c r="I83" s="139">
        <f t="shared" si="19"/>
        <v>46035</v>
      </c>
      <c r="J83" s="137" t="str">
        <f t="shared" si="20"/>
        <v>066-46035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50</v>
      </c>
      <c r="W83" s="137">
        <f t="shared" si="24"/>
        <v>50</v>
      </c>
      <c r="X83" s="137">
        <f t="shared" si="24"/>
        <v>50</v>
      </c>
      <c r="Y83" s="137">
        <f t="shared" si="24"/>
        <v>50</v>
      </c>
      <c r="Z83" s="137">
        <f t="shared" si="24"/>
        <v>50</v>
      </c>
      <c r="AA83" s="137">
        <f t="shared" si="24"/>
        <v>50</v>
      </c>
      <c r="AB83" s="137">
        <f t="shared" si="24"/>
        <v>50</v>
      </c>
      <c r="AC83" s="137">
        <f t="shared" si="24"/>
        <v>50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0.5</v>
      </c>
      <c r="AM83" s="136">
        <v>0.5</v>
      </c>
    </row>
    <row r="84" spans="1:39" ht="37.5">
      <c r="A84" s="148">
        <v>447</v>
      </c>
      <c r="B84" s="152">
        <v>46035</v>
      </c>
      <c r="C84" s="154">
        <v>9</v>
      </c>
      <c r="D84" s="154">
        <v>17</v>
      </c>
      <c r="E84" s="214" t="s">
        <v>87</v>
      </c>
      <c r="F84" s="207" t="s">
        <v>496</v>
      </c>
      <c r="G84" s="207" t="s">
        <v>497</v>
      </c>
      <c r="H84" s="138" t="str">
        <f>IF(OR(G84="中止",G84="取消"),"998",IF(ISNA(MATCH($E84,施設情報!$B$2:$B$96,0)),"999",INDEX(施設情報!$C$2:$C$96,MATCH($E84,施設情報!$B$2:$B$96,0))))</f>
        <v>068</v>
      </c>
      <c r="I84" s="139">
        <f t="shared" si="19"/>
        <v>46035</v>
      </c>
      <c r="J84" s="137" t="str">
        <f t="shared" si="20"/>
        <v>068-46035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37.5">
      <c r="A85" s="148">
        <v>448</v>
      </c>
      <c r="B85" s="152">
        <v>46035</v>
      </c>
      <c r="C85" s="154">
        <v>9</v>
      </c>
      <c r="D85" s="154">
        <v>17</v>
      </c>
      <c r="E85" s="214" t="s">
        <v>88</v>
      </c>
      <c r="F85" s="207" t="s">
        <v>97</v>
      </c>
      <c r="G85" s="207" t="s">
        <v>497</v>
      </c>
      <c r="H85" s="138" t="str">
        <f>IF(OR(G85="中止",G85="取消"),"998",IF(ISNA(MATCH($E85,施設情報!$B$2:$B$96,0)),"999",INDEX(施設情報!$C$2:$C$96,MATCH($E85,施設情報!$B$2:$B$96,0))))</f>
        <v>063</v>
      </c>
      <c r="I85" s="139">
        <f t="shared" si="19"/>
        <v>46035</v>
      </c>
      <c r="J85" s="137" t="str">
        <f t="shared" si="20"/>
        <v>063-46035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50</v>
      </c>
      <c r="W85" s="137">
        <f t="shared" ref="W85:AJ94" si="26">IF(AND(W$3&gt;=$K85,W$3&lt;$L85),100*$AM85,0)</f>
        <v>50</v>
      </c>
      <c r="X85" s="137">
        <f t="shared" si="26"/>
        <v>50</v>
      </c>
      <c r="Y85" s="137">
        <f t="shared" si="26"/>
        <v>50</v>
      </c>
      <c r="Z85" s="137">
        <f t="shared" si="26"/>
        <v>50</v>
      </c>
      <c r="AA85" s="137">
        <f t="shared" si="26"/>
        <v>50</v>
      </c>
      <c r="AB85" s="137">
        <f t="shared" si="26"/>
        <v>50</v>
      </c>
      <c r="AC85" s="137">
        <f t="shared" si="26"/>
        <v>50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0.5</v>
      </c>
      <c r="AM85" s="136">
        <v>0.5</v>
      </c>
    </row>
    <row r="86" spans="1:39" ht="37.5">
      <c r="A86" s="148">
        <v>449</v>
      </c>
      <c r="B86" s="152">
        <v>46035</v>
      </c>
      <c r="C86" s="154">
        <v>9</v>
      </c>
      <c r="D86" s="154">
        <v>17</v>
      </c>
      <c r="E86" s="214" t="s">
        <v>89</v>
      </c>
      <c r="F86" s="207" t="s">
        <v>97</v>
      </c>
      <c r="G86" s="207" t="s">
        <v>497</v>
      </c>
      <c r="H86" s="138" t="str">
        <f>IF(OR(G86="中止",G86="取消"),"998",IF(ISNA(MATCH($E86,施設情報!$B$2:$B$96,0)),"999",INDEX(施設情報!$C$2:$C$96,MATCH($E86,施設情報!$B$2:$B$96,0))))</f>
        <v>064</v>
      </c>
      <c r="I86" s="139">
        <f t="shared" si="19"/>
        <v>46035</v>
      </c>
      <c r="J86" s="137" t="str">
        <f t="shared" si="20"/>
        <v>064-46035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50</v>
      </c>
      <c r="W86" s="137">
        <f t="shared" si="26"/>
        <v>50</v>
      </c>
      <c r="X86" s="137">
        <f t="shared" si="26"/>
        <v>50</v>
      </c>
      <c r="Y86" s="137">
        <f t="shared" si="26"/>
        <v>50</v>
      </c>
      <c r="Z86" s="137">
        <f t="shared" si="26"/>
        <v>50</v>
      </c>
      <c r="AA86" s="137">
        <f t="shared" si="26"/>
        <v>50</v>
      </c>
      <c r="AB86" s="137">
        <f t="shared" si="26"/>
        <v>50</v>
      </c>
      <c r="AC86" s="137">
        <f t="shared" si="26"/>
        <v>50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0.5</v>
      </c>
      <c r="AM86" s="136">
        <v>0.5</v>
      </c>
    </row>
    <row r="87" spans="1:39" ht="37.5">
      <c r="A87" s="148">
        <v>450</v>
      </c>
      <c r="B87" s="152">
        <v>46035</v>
      </c>
      <c r="C87" s="154">
        <v>9</v>
      </c>
      <c r="D87" s="154">
        <v>17</v>
      </c>
      <c r="E87" s="214" t="s">
        <v>90</v>
      </c>
      <c r="F87" s="207" t="s">
        <v>496</v>
      </c>
      <c r="G87" s="207" t="s">
        <v>497</v>
      </c>
      <c r="H87" s="138" t="str">
        <f>IF(OR(G87="中止",G87="取消"),"998",IF(ISNA(MATCH($E87,施設情報!$B$2:$B$96,0)),"999",INDEX(施設情報!$C$2:$C$96,MATCH($E87,施設情報!$B$2:$B$96,0))))</f>
        <v>019</v>
      </c>
      <c r="I87" s="139">
        <f t="shared" si="19"/>
        <v>46035</v>
      </c>
      <c r="J87" s="137" t="str">
        <f t="shared" si="20"/>
        <v>019-46035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37.5">
      <c r="A88" s="148">
        <v>451</v>
      </c>
      <c r="B88" s="152">
        <v>46035</v>
      </c>
      <c r="C88" s="154">
        <v>9</v>
      </c>
      <c r="D88" s="154">
        <v>17</v>
      </c>
      <c r="E88" s="214" t="s">
        <v>91</v>
      </c>
      <c r="F88" s="207" t="s">
        <v>496</v>
      </c>
      <c r="G88" s="207" t="s">
        <v>497</v>
      </c>
      <c r="H88" s="138" t="str">
        <f>IF(OR(G88="中止",G88="取消"),"998",IF(ISNA(MATCH($E88,施設情報!$B$2:$B$96,0)),"999",INDEX(施設情報!$C$2:$C$96,MATCH($E88,施設情報!$B$2:$B$96,0))))</f>
        <v>018</v>
      </c>
      <c r="I88" s="139">
        <f t="shared" si="19"/>
        <v>46035</v>
      </c>
      <c r="J88" s="137" t="str">
        <f t="shared" si="20"/>
        <v>018-46035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 t="shared" si="19"/>
        <v>46036</v>
      </c>
      <c r="J89" s="137" t="str">
        <f t="shared" si="20"/>
        <v>024-46036</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 t="shared" si="19"/>
        <v>46037</v>
      </c>
      <c r="J90" s="137" t="str">
        <f t="shared" si="20"/>
        <v>024-46037</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8">
        <v>310</v>
      </c>
      <c r="B91" s="152">
        <v>46038</v>
      </c>
      <c r="C91" s="154">
        <v>9</v>
      </c>
      <c r="D91" s="154">
        <v>17</v>
      </c>
      <c r="E91" s="153" t="s">
        <v>53</v>
      </c>
      <c r="F91" s="207" t="s">
        <v>96</v>
      </c>
      <c r="G91" s="207" t="s">
        <v>1</v>
      </c>
      <c r="H91" s="138" t="str">
        <f>IF(OR(G91="中止",G91="取消"),"998",IF(ISNA(MATCH($E91,施設情報!$B$2:$B$96,0)),"999",INDEX(施設情報!$C$2:$C$96,MATCH($E91,施設情報!$B$2:$B$96,0))))</f>
        <v>024</v>
      </c>
      <c r="I91" s="139">
        <f t="shared" si="19"/>
        <v>46038</v>
      </c>
      <c r="J91" s="137" t="str">
        <f t="shared" si="20"/>
        <v>024-46038</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37.5">
      <c r="A92" s="148">
        <v>5</v>
      </c>
      <c r="B92" s="149">
        <v>46039</v>
      </c>
      <c r="C92" s="150">
        <v>0</v>
      </c>
      <c r="D92" s="150">
        <v>24</v>
      </c>
      <c r="E92" s="153" t="s">
        <v>28</v>
      </c>
      <c r="F92" s="156" t="s">
        <v>29</v>
      </c>
      <c r="G92" s="156" t="s">
        <v>1</v>
      </c>
      <c r="H92" s="138" t="str">
        <f>IF(OR(G92="中止",G92="取消"),"998",IF(ISNA(MATCH($E92,施設情報!$B$2:$B$96,0)),"999",INDEX(施設情報!$C$2:$C$96,MATCH($E92,施設情報!$B$2:$B$96,0))))</f>
        <v>001</v>
      </c>
      <c r="I92" s="139">
        <f t="shared" si="19"/>
        <v>46039</v>
      </c>
      <c r="J92" s="137" t="str">
        <f t="shared" si="20"/>
        <v>001-46039</v>
      </c>
      <c r="K92" s="137">
        <f t="shared" si="21"/>
        <v>0</v>
      </c>
      <c r="L92" s="137">
        <f t="shared" si="22"/>
        <v>1</v>
      </c>
      <c r="M92" s="137">
        <f t="shared" si="25"/>
        <v>100</v>
      </c>
      <c r="N92" s="137">
        <f t="shared" si="25"/>
        <v>100</v>
      </c>
      <c r="O92" s="137">
        <f t="shared" si="25"/>
        <v>100</v>
      </c>
      <c r="P92" s="137">
        <f t="shared" si="25"/>
        <v>100</v>
      </c>
      <c r="Q92" s="137">
        <f t="shared" si="25"/>
        <v>100</v>
      </c>
      <c r="R92" s="137">
        <f t="shared" si="25"/>
        <v>100</v>
      </c>
      <c r="S92" s="137">
        <f t="shared" si="25"/>
        <v>100</v>
      </c>
      <c r="T92" s="137">
        <f t="shared" si="25"/>
        <v>100</v>
      </c>
      <c r="U92" s="137">
        <f t="shared" si="25"/>
        <v>100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100</v>
      </c>
      <c r="AE92" s="137">
        <f t="shared" si="26"/>
        <v>100</v>
      </c>
      <c r="AF92" s="137">
        <f t="shared" si="26"/>
        <v>100</v>
      </c>
      <c r="AG92" s="137">
        <f t="shared" si="26"/>
        <v>100</v>
      </c>
      <c r="AH92" s="137">
        <f t="shared" si="26"/>
        <v>100</v>
      </c>
      <c r="AI92" s="137">
        <f t="shared" si="26"/>
        <v>100</v>
      </c>
      <c r="AJ92" s="137">
        <f t="shared" si="26"/>
        <v>100</v>
      </c>
      <c r="AK92" s="136">
        <f ca="1">IF(AND(AND($AK$3&lt;=B92,B92&lt;=$AK$1),B92&lt;&gt;""),1,0)</f>
        <v>1</v>
      </c>
      <c r="AL92" s="136">
        <f>IF(OR(F92="工事・メンテ（共用可）",F92="要調整"),0.5,IF(F92="ヘリ訓練日",0.4,1))</f>
        <v>1</v>
      </c>
      <c r="AM92" s="136">
        <v>1</v>
      </c>
    </row>
    <row r="93" spans="1:39" ht="56.25">
      <c r="A93" s="148">
        <v>311</v>
      </c>
      <c r="B93" s="152">
        <v>46039</v>
      </c>
      <c r="C93" s="154">
        <v>9</v>
      </c>
      <c r="D93" s="154">
        <v>17</v>
      </c>
      <c r="E93" s="153" t="s">
        <v>53</v>
      </c>
      <c r="F93" s="207" t="s">
        <v>96</v>
      </c>
      <c r="G93" s="207" t="s">
        <v>1</v>
      </c>
      <c r="H93" s="138" t="str">
        <f>IF(OR(G93="中止",G93="取消"),"998",IF(ISNA(MATCH($E93,施設情報!$B$2:$B$96,0)),"999",INDEX(施設情報!$C$2:$C$96,MATCH($E93,施設情報!$B$2:$B$96,0))))</f>
        <v>024</v>
      </c>
      <c r="I93" s="139">
        <f t="shared" si="19"/>
        <v>46039</v>
      </c>
      <c r="J93" s="137" t="str">
        <f t="shared" si="20"/>
        <v>024-46039</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37.5">
      <c r="A94" s="148">
        <v>6</v>
      </c>
      <c r="B94" s="149">
        <v>46040</v>
      </c>
      <c r="C94" s="150">
        <v>0</v>
      </c>
      <c r="D94" s="150">
        <v>24</v>
      </c>
      <c r="E94" s="153" t="s">
        <v>28</v>
      </c>
      <c r="F94" s="156" t="s">
        <v>29</v>
      </c>
      <c r="G94" s="156" t="s">
        <v>1</v>
      </c>
      <c r="H94" s="138" t="str">
        <f>IF(OR(G94="中止",G94="取消"),"998",IF(ISNA(MATCH($E94,施設情報!$B$2:$B$96,0)),"999",INDEX(施設情報!$C$2:$C$96,MATCH($E94,施設情報!$B$2:$B$96,0))))</f>
        <v>001</v>
      </c>
      <c r="I94" s="139">
        <f t="shared" si="19"/>
        <v>46040</v>
      </c>
      <c r="J94" s="137" t="str">
        <f t="shared" si="20"/>
        <v>001-46040</v>
      </c>
      <c r="K94" s="137">
        <f t="shared" si="21"/>
        <v>0</v>
      </c>
      <c r="L94" s="137">
        <f t="shared" si="22"/>
        <v>1</v>
      </c>
      <c r="M94" s="137">
        <f t="shared" si="25"/>
        <v>100</v>
      </c>
      <c r="N94" s="137">
        <f t="shared" si="25"/>
        <v>100</v>
      </c>
      <c r="O94" s="137">
        <f t="shared" si="25"/>
        <v>100</v>
      </c>
      <c r="P94" s="137">
        <f t="shared" si="25"/>
        <v>100</v>
      </c>
      <c r="Q94" s="137">
        <f t="shared" si="25"/>
        <v>100</v>
      </c>
      <c r="R94" s="137">
        <f t="shared" si="25"/>
        <v>100</v>
      </c>
      <c r="S94" s="137">
        <f t="shared" si="25"/>
        <v>100</v>
      </c>
      <c r="T94" s="137">
        <f t="shared" si="25"/>
        <v>100</v>
      </c>
      <c r="U94" s="137">
        <f t="shared" si="25"/>
        <v>100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100</v>
      </c>
      <c r="AE94" s="137">
        <f t="shared" si="26"/>
        <v>100</v>
      </c>
      <c r="AF94" s="137">
        <f t="shared" si="26"/>
        <v>100</v>
      </c>
      <c r="AG94" s="137">
        <f t="shared" si="26"/>
        <v>100</v>
      </c>
      <c r="AH94" s="137">
        <f t="shared" si="26"/>
        <v>100</v>
      </c>
      <c r="AI94" s="137">
        <f t="shared" si="26"/>
        <v>100</v>
      </c>
      <c r="AJ94" s="137">
        <f t="shared" si="26"/>
        <v>100</v>
      </c>
      <c r="AK94" s="136">
        <f ca="1">IF(AND(AND($AK$3&lt;=B94,B94&lt;=$AK$1),B94&lt;&gt;""),1,0)</f>
        <v>1</v>
      </c>
      <c r="AL94" s="136">
        <f>IF(OR(F94="工事・メンテ（共用可）",F94="要調整"),0.5,IF(F94="ヘリ訓練日",0.4,1))</f>
        <v>1</v>
      </c>
      <c r="AM94" s="136">
        <v>1</v>
      </c>
    </row>
    <row r="95" spans="1:39" ht="56.25">
      <c r="A95" s="148">
        <v>312</v>
      </c>
      <c r="B95" s="152">
        <v>46040</v>
      </c>
      <c r="C95" s="154">
        <v>9</v>
      </c>
      <c r="D95" s="154">
        <v>17</v>
      </c>
      <c r="E95" s="153" t="s">
        <v>53</v>
      </c>
      <c r="F95" s="207" t="s">
        <v>96</v>
      </c>
      <c r="G95" s="207" t="s">
        <v>1</v>
      </c>
      <c r="H95" s="138" t="str">
        <f>IF(OR(G95="中止",G95="取消"),"998",IF(ISNA(MATCH($E95,施設情報!$B$2:$B$96,0)),"999",INDEX(施設情報!$C$2:$C$96,MATCH($E95,施設情報!$B$2:$B$96,0))))</f>
        <v>024</v>
      </c>
      <c r="I95" s="139">
        <f t="shared" si="19"/>
        <v>46040</v>
      </c>
      <c r="J95" s="137" t="str">
        <f t="shared" si="20"/>
        <v>024-46040</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56.25">
      <c r="A96" s="148">
        <v>313</v>
      </c>
      <c r="B96" s="152">
        <v>46041</v>
      </c>
      <c r="C96" s="154">
        <v>9</v>
      </c>
      <c r="D96" s="154">
        <v>17</v>
      </c>
      <c r="E96" s="153" t="s">
        <v>53</v>
      </c>
      <c r="F96" s="207" t="s">
        <v>96</v>
      </c>
      <c r="G96" s="207" t="s">
        <v>1</v>
      </c>
      <c r="H96" s="138" t="str">
        <f>IF(OR(G96="中止",G96="取消"),"998",IF(ISNA(MATCH($E96,施設情報!$B$2:$B$96,0)),"999",INDEX(施設情報!$C$2:$C$96,MATCH($E96,施設情報!$B$2:$B$96,0))))</f>
        <v>024</v>
      </c>
      <c r="I96" s="139">
        <f t="shared" si="19"/>
        <v>46041</v>
      </c>
      <c r="J96" s="137" t="str">
        <f t="shared" si="20"/>
        <v>024-46041</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72">
      <c r="A97" s="148">
        <v>133</v>
      </c>
      <c r="B97" s="149">
        <v>46042</v>
      </c>
      <c r="C97" s="150">
        <v>8</v>
      </c>
      <c r="D97" s="150">
        <v>12</v>
      </c>
      <c r="E97" s="153" t="s">
        <v>94</v>
      </c>
      <c r="F97" s="156" t="s">
        <v>96</v>
      </c>
      <c r="G97" s="156" t="s">
        <v>1</v>
      </c>
      <c r="H97" s="138" t="str">
        <f>IF(OR(G97="中止",G97="取消"),"998",IF(ISNA(MATCH($E97,施設情報!$B$2:$B$96,0)),"999",INDEX(施設情報!$C$2:$C$96,MATCH($E97,施設情報!$B$2:$B$96,0))))</f>
        <v>012</v>
      </c>
      <c r="I97" s="139">
        <f t="shared" si="19"/>
        <v>46042</v>
      </c>
      <c r="J97" s="137" t="str">
        <f t="shared" si="20"/>
        <v>012-46042</v>
      </c>
      <c r="K97" s="137">
        <f t="shared" si="21"/>
        <v>0.33333333333333331</v>
      </c>
      <c r="L97" s="137">
        <f t="shared" si="22"/>
        <v>0.5</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100</v>
      </c>
      <c r="V97" s="137">
        <f t="shared" si="27"/>
        <v>100</v>
      </c>
      <c r="W97" s="137">
        <f t="shared" si="28"/>
        <v>100</v>
      </c>
      <c r="X97" s="137">
        <f t="shared" si="28"/>
        <v>100</v>
      </c>
      <c r="Y97" s="137">
        <f t="shared" si="28"/>
        <v>0</v>
      </c>
      <c r="Z97" s="137">
        <f t="shared" si="28"/>
        <v>0</v>
      </c>
      <c r="AA97" s="137">
        <f t="shared" si="28"/>
        <v>0</v>
      </c>
      <c r="AB97" s="137">
        <f t="shared" si="28"/>
        <v>0</v>
      </c>
      <c r="AC97" s="137">
        <f t="shared" si="28"/>
        <v>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75">
      <c r="A98" s="148">
        <v>134</v>
      </c>
      <c r="B98" s="149">
        <v>46042</v>
      </c>
      <c r="C98" s="150">
        <v>10</v>
      </c>
      <c r="D98" s="150">
        <v>14</v>
      </c>
      <c r="E98" s="153" t="s">
        <v>492</v>
      </c>
      <c r="F98" s="156" t="s">
        <v>0</v>
      </c>
      <c r="G98" s="156" t="s">
        <v>1</v>
      </c>
      <c r="H98" s="138" t="str">
        <f>IF(OR(G98="中止",G98="取消"),"998",IF(ISNA(MATCH($E98,施設情報!$B$2:$B$96,0)),"999",INDEX(施設情報!$C$2:$C$96,MATCH($E98,施設情報!$B$2:$B$96,0))))</f>
        <v>006</v>
      </c>
      <c r="I98" s="139">
        <f t="shared" si="19"/>
        <v>46042</v>
      </c>
      <c r="J98" s="137" t="str">
        <f t="shared" si="20"/>
        <v>006-46042</v>
      </c>
      <c r="K98" s="137">
        <f t="shared" si="21"/>
        <v>0.41666666666666669</v>
      </c>
      <c r="L98" s="137">
        <f t="shared" si="22"/>
        <v>0.58333333333333337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0</v>
      </c>
      <c r="W98" s="137">
        <f t="shared" si="28"/>
        <v>100</v>
      </c>
      <c r="X98" s="137">
        <f t="shared" si="28"/>
        <v>100</v>
      </c>
      <c r="Y98" s="137">
        <f t="shared" si="28"/>
        <v>100</v>
      </c>
      <c r="Z98" s="137">
        <f t="shared" si="28"/>
        <v>100</v>
      </c>
      <c r="AA98" s="137">
        <f t="shared" si="28"/>
        <v>0</v>
      </c>
      <c r="AB98" s="137">
        <f t="shared" si="28"/>
        <v>0</v>
      </c>
      <c r="AC98" s="137">
        <f t="shared" si="28"/>
        <v>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37.5">
      <c r="A99" s="148">
        <v>135</v>
      </c>
      <c r="B99" s="149">
        <v>46042</v>
      </c>
      <c r="C99" s="150">
        <v>10</v>
      </c>
      <c r="D99" s="150">
        <v>14</v>
      </c>
      <c r="E99" s="153" t="s">
        <v>2</v>
      </c>
      <c r="F99" s="156" t="s">
        <v>0</v>
      </c>
      <c r="G99" s="156" t="s">
        <v>1</v>
      </c>
      <c r="H99" s="138" t="str">
        <f>IF(OR(G99="中止",G99="取消"),"998",IF(ISNA(MATCH($E99,施設情報!$B$2:$B$96,0)),"999",INDEX(施設情報!$C$2:$C$96,MATCH($E99,施設情報!$B$2:$B$96,0))))</f>
        <v>008</v>
      </c>
      <c r="I99" s="139">
        <f t="shared" si="19"/>
        <v>46042</v>
      </c>
      <c r="J99" s="137" t="str">
        <f t="shared" si="20"/>
        <v>008-46042</v>
      </c>
      <c r="K99" s="137">
        <f t="shared" si="21"/>
        <v>0.41666666666666669</v>
      </c>
      <c r="L99" s="137">
        <f t="shared" si="22"/>
        <v>0.58333333333333337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0</v>
      </c>
      <c r="W99" s="137">
        <f t="shared" si="28"/>
        <v>100</v>
      </c>
      <c r="X99" s="137">
        <f t="shared" si="28"/>
        <v>100</v>
      </c>
      <c r="Y99" s="137">
        <f t="shared" si="28"/>
        <v>100</v>
      </c>
      <c r="Z99" s="137">
        <f t="shared" si="28"/>
        <v>100</v>
      </c>
      <c r="AA99" s="137">
        <f t="shared" si="28"/>
        <v>0</v>
      </c>
      <c r="AB99" s="137">
        <f t="shared" si="28"/>
        <v>0</v>
      </c>
      <c r="AC99" s="137">
        <f t="shared" si="28"/>
        <v>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56.25">
      <c r="A100" s="148">
        <v>136</v>
      </c>
      <c r="B100" s="149">
        <v>46042</v>
      </c>
      <c r="C100" s="150">
        <v>10</v>
      </c>
      <c r="D100" s="150">
        <v>14</v>
      </c>
      <c r="E100" s="153" t="s">
        <v>54</v>
      </c>
      <c r="F100" s="156" t="s">
        <v>0</v>
      </c>
      <c r="G100" s="156" t="s">
        <v>1</v>
      </c>
      <c r="H100" s="138" t="str">
        <f>IF(OR(G100="中止",G100="取消"),"998",IF(ISNA(MATCH($E100,施設情報!$B$2:$B$96,0)),"999",INDEX(施設情報!$C$2:$C$96,MATCH($E100,施設情報!$B$2:$B$96,0))))</f>
        <v>026</v>
      </c>
      <c r="I100" s="139">
        <f t="shared" si="19"/>
        <v>46042</v>
      </c>
      <c r="J100" s="137" t="str">
        <f t="shared" si="20"/>
        <v>026-46042</v>
      </c>
      <c r="K100" s="137">
        <f t="shared" si="21"/>
        <v>0.41666666666666669</v>
      </c>
      <c r="L100" s="137">
        <f t="shared" si="22"/>
        <v>0.58333333333333337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0</v>
      </c>
      <c r="W100" s="137">
        <f t="shared" si="28"/>
        <v>100</v>
      </c>
      <c r="X100" s="137">
        <f t="shared" si="28"/>
        <v>100</v>
      </c>
      <c r="Y100" s="137">
        <f t="shared" si="28"/>
        <v>100</v>
      </c>
      <c r="Z100" s="137">
        <f t="shared" si="28"/>
        <v>100</v>
      </c>
      <c r="AA100" s="137">
        <f t="shared" si="28"/>
        <v>0</v>
      </c>
      <c r="AB100" s="137">
        <f t="shared" si="28"/>
        <v>0</v>
      </c>
      <c r="AC100" s="137">
        <f t="shared" si="28"/>
        <v>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56.25">
      <c r="A101" s="148">
        <v>137</v>
      </c>
      <c r="B101" s="149">
        <v>46042</v>
      </c>
      <c r="C101" s="150">
        <v>10</v>
      </c>
      <c r="D101" s="150">
        <v>14</v>
      </c>
      <c r="E101" s="153" t="s">
        <v>3</v>
      </c>
      <c r="F101" s="156" t="s">
        <v>0</v>
      </c>
      <c r="G101" s="156" t="s">
        <v>1</v>
      </c>
      <c r="H101" s="138" t="str">
        <f>IF(OR(G101="中止",G101="取消"),"998",IF(ISNA(MATCH($E101,施設情報!$B$2:$B$96,0)),"999",INDEX(施設情報!$C$2:$C$96,MATCH($E101,施設情報!$B$2:$B$96,0))))</f>
        <v>025</v>
      </c>
      <c r="I101" s="139">
        <f t="shared" si="19"/>
        <v>46042</v>
      </c>
      <c r="J101" s="137" t="str">
        <f t="shared" si="20"/>
        <v>025-46042</v>
      </c>
      <c r="K101" s="137">
        <f t="shared" si="21"/>
        <v>0.41666666666666669</v>
      </c>
      <c r="L101" s="137">
        <f t="shared" si="22"/>
        <v>0.58333333333333337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0</v>
      </c>
      <c r="W101" s="137">
        <f t="shared" si="28"/>
        <v>100</v>
      </c>
      <c r="X101" s="137">
        <f t="shared" si="28"/>
        <v>100</v>
      </c>
      <c r="Y101" s="137">
        <f t="shared" si="28"/>
        <v>100</v>
      </c>
      <c r="Z101" s="137">
        <f t="shared" si="28"/>
        <v>100</v>
      </c>
      <c r="AA101" s="137">
        <f t="shared" si="28"/>
        <v>0</v>
      </c>
      <c r="AB101" s="137">
        <f t="shared" si="28"/>
        <v>0</v>
      </c>
      <c r="AC101" s="137">
        <f t="shared" si="28"/>
        <v>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56.25">
      <c r="A102" s="148">
        <v>314</v>
      </c>
      <c r="B102" s="152">
        <v>46042</v>
      </c>
      <c r="C102" s="154">
        <v>9</v>
      </c>
      <c r="D102" s="154">
        <v>17</v>
      </c>
      <c r="E102" s="153" t="s">
        <v>53</v>
      </c>
      <c r="F102" s="207" t="s">
        <v>96</v>
      </c>
      <c r="G102" s="207" t="s">
        <v>1</v>
      </c>
      <c r="H102" s="138" t="str">
        <f>IF(OR(G102="中止",G102="取消"),"998",IF(ISNA(MATCH($E102,施設情報!$B$2:$B$96,0)),"999",INDEX(施設情報!$C$2:$C$96,MATCH($E102,施設情報!$B$2:$B$96,0))))</f>
        <v>024</v>
      </c>
      <c r="I102" s="139">
        <f t="shared" si="19"/>
        <v>46042</v>
      </c>
      <c r="J102" s="137" t="str">
        <f t="shared" si="20"/>
        <v>024-46042</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56.25">
      <c r="A103" s="148">
        <v>138</v>
      </c>
      <c r="B103" s="149">
        <v>46043</v>
      </c>
      <c r="C103" s="150">
        <v>10</v>
      </c>
      <c r="D103" s="150">
        <v>14</v>
      </c>
      <c r="E103" s="153" t="s">
        <v>3</v>
      </c>
      <c r="F103" s="156" t="s">
        <v>0</v>
      </c>
      <c r="G103" s="156" t="s">
        <v>1</v>
      </c>
      <c r="H103" s="138" t="str">
        <f>IF(OR(G103="中止",G103="取消"),"998",IF(ISNA(MATCH($E103,施設情報!$B$2:$B$96,0)),"999",INDEX(施設情報!$C$2:$C$96,MATCH($E103,施設情報!$B$2:$B$96,0))))</f>
        <v>025</v>
      </c>
      <c r="I103" s="139">
        <f t="shared" si="19"/>
        <v>46043</v>
      </c>
      <c r="J103" s="137" t="str">
        <f t="shared" si="20"/>
        <v>025-46043</v>
      </c>
      <c r="K103" s="137">
        <f t="shared" si="21"/>
        <v>0.41666666666666669</v>
      </c>
      <c r="L103" s="137">
        <f t="shared" si="22"/>
        <v>0.58333333333333337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0</v>
      </c>
      <c r="W103" s="137">
        <f t="shared" si="28"/>
        <v>100</v>
      </c>
      <c r="X103" s="137">
        <f t="shared" si="28"/>
        <v>100</v>
      </c>
      <c r="Y103" s="137">
        <f t="shared" si="28"/>
        <v>100</v>
      </c>
      <c r="Z103" s="137">
        <f t="shared" si="28"/>
        <v>100</v>
      </c>
      <c r="AA103" s="137">
        <f t="shared" si="28"/>
        <v>0</v>
      </c>
      <c r="AB103" s="137">
        <f t="shared" si="28"/>
        <v>0</v>
      </c>
      <c r="AC103" s="137">
        <f t="shared" si="28"/>
        <v>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56.25">
      <c r="A104" s="148">
        <v>315</v>
      </c>
      <c r="B104" s="152">
        <v>46043</v>
      </c>
      <c r="C104" s="154">
        <v>9</v>
      </c>
      <c r="D104" s="154">
        <v>17</v>
      </c>
      <c r="E104" s="153" t="s">
        <v>53</v>
      </c>
      <c r="F104" s="207" t="s">
        <v>96</v>
      </c>
      <c r="G104" s="207" t="s">
        <v>1</v>
      </c>
      <c r="H104" s="138" t="str">
        <f>IF(OR(G104="中止",G104="取消"),"998",IF(ISNA(MATCH($E104,施設情報!$B$2:$B$96,0)),"999",INDEX(施設情報!$C$2:$C$96,MATCH($E104,施設情報!$B$2:$B$96,0))))</f>
        <v>024</v>
      </c>
      <c r="I104" s="139">
        <f t="shared" si="19"/>
        <v>46043</v>
      </c>
      <c r="J104" s="137" t="str">
        <f t="shared" si="20"/>
        <v>024-46043</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56.25">
      <c r="A105" s="148">
        <v>316</v>
      </c>
      <c r="B105" s="152">
        <v>46044</v>
      </c>
      <c r="C105" s="154">
        <v>9</v>
      </c>
      <c r="D105" s="154">
        <v>17</v>
      </c>
      <c r="E105" s="153" t="s">
        <v>53</v>
      </c>
      <c r="F105" s="207" t="s">
        <v>96</v>
      </c>
      <c r="G105" s="207" t="s">
        <v>1</v>
      </c>
      <c r="H105" s="138" t="str">
        <f>IF(OR(G105="中止",G105="取消"),"998",IF(ISNA(MATCH($E105,施設情報!$B$2:$B$96,0)),"999",INDEX(施設情報!$C$2:$C$96,MATCH($E105,施設情報!$B$2:$B$96,0))))</f>
        <v>024</v>
      </c>
      <c r="I105" s="139">
        <f t="shared" si="19"/>
        <v>46044</v>
      </c>
      <c r="J105" s="137" t="str">
        <f t="shared" si="20"/>
        <v>024-46044</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56.25">
      <c r="A106" s="148">
        <v>317</v>
      </c>
      <c r="B106" s="152">
        <v>46045</v>
      </c>
      <c r="C106" s="154">
        <v>9</v>
      </c>
      <c r="D106" s="154">
        <v>17</v>
      </c>
      <c r="E106" s="153" t="s">
        <v>53</v>
      </c>
      <c r="F106" s="207" t="s">
        <v>96</v>
      </c>
      <c r="G106" s="207" t="s">
        <v>1</v>
      </c>
      <c r="H106" s="138" t="str">
        <f>IF(OR(G106="中止",G106="取消"),"998",IF(ISNA(MATCH($E106,施設情報!$B$2:$B$96,0)),"999",INDEX(施設情報!$C$2:$C$96,MATCH($E106,施設情報!$B$2:$B$96,0))))</f>
        <v>024</v>
      </c>
      <c r="I106" s="139">
        <f t="shared" si="19"/>
        <v>46045</v>
      </c>
      <c r="J106" s="137" t="str">
        <f t="shared" si="20"/>
        <v>024-46045</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100</v>
      </c>
      <c r="Y106" s="137">
        <f t="shared" si="30"/>
        <v>100</v>
      </c>
      <c r="Z106" s="137">
        <f t="shared" si="30"/>
        <v>100</v>
      </c>
      <c r="AA106" s="137">
        <f t="shared" si="30"/>
        <v>100</v>
      </c>
      <c r="AB106" s="137">
        <f t="shared" si="30"/>
        <v>100</v>
      </c>
      <c r="AC106" s="137">
        <f t="shared" si="30"/>
        <v>100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37.5">
      <c r="A107" s="148">
        <v>7</v>
      </c>
      <c r="B107" s="149">
        <v>46046</v>
      </c>
      <c r="C107" s="150">
        <v>0</v>
      </c>
      <c r="D107" s="150">
        <v>24</v>
      </c>
      <c r="E107" s="153" t="s">
        <v>28</v>
      </c>
      <c r="F107" s="156" t="s">
        <v>29</v>
      </c>
      <c r="G107" s="156" t="s">
        <v>1</v>
      </c>
      <c r="H107" s="138" t="str">
        <f>IF(OR(G107="中止",G107="取消"),"998",IF(ISNA(MATCH($E107,施設情報!$B$2:$B$96,0)),"999",INDEX(施設情報!$C$2:$C$96,MATCH($E107,施設情報!$B$2:$B$96,0))))</f>
        <v>001</v>
      </c>
      <c r="I107" s="139">
        <f t="shared" si="19"/>
        <v>46046</v>
      </c>
      <c r="J107" s="137" t="str">
        <f t="shared" si="20"/>
        <v>001-46046</v>
      </c>
      <c r="K107" s="137">
        <f t="shared" si="21"/>
        <v>0</v>
      </c>
      <c r="L107" s="137">
        <f t="shared" si="22"/>
        <v>1</v>
      </c>
      <c r="M107" s="137">
        <f t="shared" si="29"/>
        <v>100</v>
      </c>
      <c r="N107" s="137">
        <f t="shared" si="29"/>
        <v>100</v>
      </c>
      <c r="O107" s="137">
        <f t="shared" si="29"/>
        <v>100</v>
      </c>
      <c r="P107" s="137">
        <f t="shared" si="29"/>
        <v>100</v>
      </c>
      <c r="Q107" s="137">
        <f t="shared" si="29"/>
        <v>100</v>
      </c>
      <c r="R107" s="137">
        <f t="shared" si="29"/>
        <v>100</v>
      </c>
      <c r="S107" s="137">
        <f t="shared" si="29"/>
        <v>100</v>
      </c>
      <c r="T107" s="137">
        <f t="shared" si="29"/>
        <v>100</v>
      </c>
      <c r="U107" s="137">
        <f t="shared" si="29"/>
        <v>100</v>
      </c>
      <c r="V107" s="137">
        <f t="shared" si="29"/>
        <v>100</v>
      </c>
      <c r="W107" s="137">
        <f t="shared" si="30"/>
        <v>100</v>
      </c>
      <c r="X107" s="137">
        <f t="shared" si="30"/>
        <v>100</v>
      </c>
      <c r="Y107" s="137">
        <f t="shared" si="30"/>
        <v>100</v>
      </c>
      <c r="Z107" s="137">
        <f t="shared" si="30"/>
        <v>100</v>
      </c>
      <c r="AA107" s="137">
        <f t="shared" si="30"/>
        <v>100</v>
      </c>
      <c r="AB107" s="137">
        <f t="shared" si="30"/>
        <v>100</v>
      </c>
      <c r="AC107" s="137">
        <f t="shared" si="30"/>
        <v>100</v>
      </c>
      <c r="AD107" s="137">
        <f t="shared" si="30"/>
        <v>100</v>
      </c>
      <c r="AE107" s="137">
        <f t="shared" si="30"/>
        <v>100</v>
      </c>
      <c r="AF107" s="137">
        <f t="shared" si="30"/>
        <v>100</v>
      </c>
      <c r="AG107" s="137">
        <f t="shared" si="30"/>
        <v>100</v>
      </c>
      <c r="AH107" s="137">
        <f t="shared" si="30"/>
        <v>100</v>
      </c>
      <c r="AI107" s="137">
        <f t="shared" si="30"/>
        <v>100</v>
      </c>
      <c r="AJ107" s="137">
        <f t="shared" si="30"/>
        <v>100</v>
      </c>
      <c r="AK107" s="136">
        <f ca="1">IF(AND(AND($AK$3&lt;=B107,B107&lt;=$AK$1),B107&lt;&gt;""),1,0)</f>
        <v>1</v>
      </c>
      <c r="AL107" s="136">
        <f>IF(OR(F107="工事・メンテ（共用可）",F107="要調整"),0.5,IF(F107="ヘリ訓練日",0.4,1))</f>
        <v>1</v>
      </c>
      <c r="AM107" s="136">
        <v>1</v>
      </c>
    </row>
    <row r="108" spans="1:39" ht="56.25">
      <c r="A108" s="148">
        <v>318</v>
      </c>
      <c r="B108" s="152">
        <v>46046</v>
      </c>
      <c r="C108" s="154">
        <v>9</v>
      </c>
      <c r="D108" s="154">
        <v>17</v>
      </c>
      <c r="E108" s="153" t="s">
        <v>53</v>
      </c>
      <c r="F108" s="207" t="s">
        <v>96</v>
      </c>
      <c r="G108" s="207" t="s">
        <v>1</v>
      </c>
      <c r="H108" s="138" t="str">
        <f>IF(OR(G108="中止",G108="取消"),"998",IF(ISNA(MATCH($E108,施設情報!$B$2:$B$96,0)),"999",INDEX(施設情報!$C$2:$C$96,MATCH($E108,施設情報!$B$2:$B$96,0))))</f>
        <v>024</v>
      </c>
      <c r="I108" s="139">
        <f t="shared" si="19"/>
        <v>46046</v>
      </c>
      <c r="J108" s="137" t="str">
        <f t="shared" si="20"/>
        <v>024-46046</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37.5">
      <c r="A109" s="148">
        <v>8</v>
      </c>
      <c r="B109" s="149">
        <v>46047</v>
      </c>
      <c r="C109" s="150">
        <v>0</v>
      </c>
      <c r="D109" s="150">
        <v>24</v>
      </c>
      <c r="E109" s="153" t="s">
        <v>28</v>
      </c>
      <c r="F109" s="156" t="s">
        <v>29</v>
      </c>
      <c r="G109" s="156" t="s">
        <v>1</v>
      </c>
      <c r="H109" s="138" t="str">
        <f>IF(OR(G109="中止",G109="取消"),"998",IF(ISNA(MATCH($E109,施設情報!$B$2:$B$96,0)),"999",INDEX(施設情報!$C$2:$C$96,MATCH($E109,施設情報!$B$2:$B$96,0))))</f>
        <v>001</v>
      </c>
      <c r="I109" s="139">
        <f t="shared" si="19"/>
        <v>46047</v>
      </c>
      <c r="J109" s="137" t="str">
        <f t="shared" si="20"/>
        <v>001-46047</v>
      </c>
      <c r="K109" s="137">
        <f t="shared" si="21"/>
        <v>0</v>
      </c>
      <c r="L109" s="137">
        <f t="shared" si="22"/>
        <v>1</v>
      </c>
      <c r="M109" s="137">
        <f t="shared" si="29"/>
        <v>100</v>
      </c>
      <c r="N109" s="137">
        <f t="shared" si="29"/>
        <v>100</v>
      </c>
      <c r="O109" s="137">
        <f t="shared" si="29"/>
        <v>100</v>
      </c>
      <c r="P109" s="137">
        <f t="shared" si="29"/>
        <v>100</v>
      </c>
      <c r="Q109" s="137">
        <f t="shared" si="29"/>
        <v>100</v>
      </c>
      <c r="R109" s="137">
        <f t="shared" si="29"/>
        <v>100</v>
      </c>
      <c r="S109" s="137">
        <f t="shared" si="29"/>
        <v>100</v>
      </c>
      <c r="T109" s="137">
        <f t="shared" si="29"/>
        <v>100</v>
      </c>
      <c r="U109" s="137">
        <f t="shared" si="29"/>
        <v>100</v>
      </c>
      <c r="V109" s="137">
        <f t="shared" si="29"/>
        <v>100</v>
      </c>
      <c r="W109" s="137">
        <f t="shared" si="30"/>
        <v>100</v>
      </c>
      <c r="X109" s="137">
        <f t="shared" si="30"/>
        <v>100</v>
      </c>
      <c r="Y109" s="137">
        <f t="shared" si="30"/>
        <v>100</v>
      </c>
      <c r="Z109" s="137">
        <f t="shared" si="30"/>
        <v>100</v>
      </c>
      <c r="AA109" s="137">
        <f t="shared" si="30"/>
        <v>100</v>
      </c>
      <c r="AB109" s="137">
        <f t="shared" si="30"/>
        <v>100</v>
      </c>
      <c r="AC109" s="137">
        <f t="shared" si="30"/>
        <v>100</v>
      </c>
      <c r="AD109" s="137">
        <f t="shared" si="30"/>
        <v>100</v>
      </c>
      <c r="AE109" s="137">
        <f t="shared" si="30"/>
        <v>100</v>
      </c>
      <c r="AF109" s="137">
        <f t="shared" si="30"/>
        <v>100</v>
      </c>
      <c r="AG109" s="137">
        <f t="shared" si="30"/>
        <v>100</v>
      </c>
      <c r="AH109" s="137">
        <f t="shared" si="30"/>
        <v>100</v>
      </c>
      <c r="AI109" s="137">
        <f t="shared" si="30"/>
        <v>100</v>
      </c>
      <c r="AJ109" s="137">
        <f t="shared" si="30"/>
        <v>100</v>
      </c>
      <c r="AK109" s="136">
        <f ca="1">IF(AND(AND($AK$3&lt;=B109,B109&lt;=$AK$1),B109&lt;&gt;""),1,0)</f>
        <v>1</v>
      </c>
      <c r="AL109" s="136">
        <f>IF(OR(F109="工事・メンテ（共用可）",F109="要調整"),0.5,IF(F109="ヘリ訓練日",0.4,1))</f>
        <v>1</v>
      </c>
      <c r="AM109" s="136">
        <v>1</v>
      </c>
    </row>
    <row r="110" spans="1:39" ht="56.25">
      <c r="A110" s="148">
        <v>319</v>
      </c>
      <c r="B110" s="152">
        <v>46047</v>
      </c>
      <c r="C110" s="154">
        <v>9</v>
      </c>
      <c r="D110" s="154">
        <v>17</v>
      </c>
      <c r="E110" s="153" t="s">
        <v>53</v>
      </c>
      <c r="F110" s="207" t="s">
        <v>96</v>
      </c>
      <c r="G110" s="207" t="s">
        <v>1</v>
      </c>
      <c r="H110" s="138" t="str">
        <f>IF(OR(G110="中止",G110="取消"),"998",IF(ISNA(MATCH($E110,施設情報!$B$2:$B$96,0)),"999",INDEX(施設情報!$C$2:$C$96,MATCH($E110,施設情報!$B$2:$B$96,0))))</f>
        <v>024</v>
      </c>
      <c r="I110" s="139">
        <f t="shared" si="19"/>
        <v>46047</v>
      </c>
      <c r="J110" s="137" t="str">
        <f t="shared" si="20"/>
        <v>024-46047</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100</v>
      </c>
      <c r="Y110" s="137">
        <f t="shared" si="30"/>
        <v>100</v>
      </c>
      <c r="Z110" s="137">
        <f t="shared" si="30"/>
        <v>100</v>
      </c>
      <c r="AA110" s="137">
        <f t="shared" si="30"/>
        <v>100</v>
      </c>
      <c r="AB110" s="137">
        <f t="shared" si="30"/>
        <v>100</v>
      </c>
      <c r="AC110" s="137">
        <f t="shared" si="30"/>
        <v>100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56.25">
      <c r="A111" s="148">
        <v>320</v>
      </c>
      <c r="B111" s="152">
        <v>46048</v>
      </c>
      <c r="C111" s="154">
        <v>9</v>
      </c>
      <c r="D111" s="154">
        <v>17</v>
      </c>
      <c r="E111" s="153" t="s">
        <v>53</v>
      </c>
      <c r="F111" s="207" t="s">
        <v>96</v>
      </c>
      <c r="G111" s="207" t="s">
        <v>1</v>
      </c>
      <c r="H111" s="138" t="str">
        <f>IF(OR(G111="中止",G111="取消"),"998",IF(ISNA(MATCH($E111,施設情報!$B$2:$B$96,0)),"999",INDEX(施設情報!$C$2:$C$96,MATCH($E111,施設情報!$B$2:$B$96,0))))</f>
        <v>024</v>
      </c>
      <c r="I111" s="139">
        <f t="shared" si="19"/>
        <v>46048</v>
      </c>
      <c r="J111" s="137" t="str">
        <f t="shared" si="20"/>
        <v>024-46048</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100</v>
      </c>
      <c r="Y111" s="137">
        <f t="shared" si="30"/>
        <v>100</v>
      </c>
      <c r="Z111" s="137">
        <f t="shared" si="30"/>
        <v>100</v>
      </c>
      <c r="AA111" s="137">
        <f t="shared" si="30"/>
        <v>100</v>
      </c>
      <c r="AB111" s="137">
        <f t="shared" si="30"/>
        <v>100</v>
      </c>
      <c r="AC111" s="137">
        <f t="shared" si="30"/>
        <v>100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56.25">
      <c r="A112" s="148">
        <v>321</v>
      </c>
      <c r="B112" s="152">
        <v>46049</v>
      </c>
      <c r="C112" s="154">
        <v>9</v>
      </c>
      <c r="D112" s="154">
        <v>17</v>
      </c>
      <c r="E112" s="153" t="s">
        <v>53</v>
      </c>
      <c r="F112" s="207" t="s">
        <v>96</v>
      </c>
      <c r="G112" s="207" t="s">
        <v>1</v>
      </c>
      <c r="H112" s="138" t="str">
        <f>IF(OR(G112="中止",G112="取消"),"998",IF(ISNA(MATCH($E112,施設情報!$B$2:$B$96,0)),"999",INDEX(施設情報!$C$2:$C$96,MATCH($E112,施設情報!$B$2:$B$96,0))))</f>
        <v>024</v>
      </c>
      <c r="I112" s="139">
        <f t="shared" si="19"/>
        <v>46049</v>
      </c>
      <c r="J112" s="137" t="str">
        <f t="shared" si="20"/>
        <v>024-46049</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56.25">
      <c r="A113" s="148">
        <v>322</v>
      </c>
      <c r="B113" s="152">
        <v>46050</v>
      </c>
      <c r="C113" s="154">
        <v>9</v>
      </c>
      <c r="D113" s="154">
        <v>17</v>
      </c>
      <c r="E113" s="153" t="s">
        <v>53</v>
      </c>
      <c r="F113" s="207" t="s">
        <v>96</v>
      </c>
      <c r="G113" s="207" t="s">
        <v>1</v>
      </c>
      <c r="H113" s="138" t="str">
        <f>IF(OR(G113="中止",G113="取消"),"998",IF(ISNA(MATCH($E113,施設情報!$B$2:$B$96,0)),"999",INDEX(施設情報!$C$2:$C$96,MATCH($E113,施設情報!$B$2:$B$96,0))))</f>
        <v>024</v>
      </c>
      <c r="I113" s="139">
        <f t="shared" si="19"/>
        <v>46050</v>
      </c>
      <c r="J113" s="137" t="str">
        <f t="shared" si="20"/>
        <v>024-46050</v>
      </c>
      <c r="K113" s="137">
        <f t="shared" si="21"/>
        <v>0.375</v>
      </c>
      <c r="L113" s="137">
        <f t="shared" si="22"/>
        <v>0.70833333333333337</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56.25">
      <c r="A114" s="148">
        <v>323</v>
      </c>
      <c r="B114" s="152">
        <v>46051</v>
      </c>
      <c r="C114" s="154">
        <v>9</v>
      </c>
      <c r="D114" s="154">
        <v>17</v>
      </c>
      <c r="E114" s="153" t="s">
        <v>53</v>
      </c>
      <c r="F114" s="207" t="s">
        <v>96</v>
      </c>
      <c r="G114" s="207" t="s">
        <v>1</v>
      </c>
      <c r="H114" s="138" t="str">
        <f>IF(OR(G114="中止",G114="取消"),"998",IF(ISNA(MATCH($E114,施設情報!$B$2:$B$96,0)),"999",INDEX(施設情報!$C$2:$C$96,MATCH($E114,施設情報!$B$2:$B$96,0))))</f>
        <v>024</v>
      </c>
      <c r="I114" s="139">
        <f t="shared" si="19"/>
        <v>46051</v>
      </c>
      <c r="J114" s="137" t="str">
        <f t="shared" si="20"/>
        <v>024-46051</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54">
      <c r="A115" s="148">
        <v>290</v>
      </c>
      <c r="B115" s="152">
        <v>46052</v>
      </c>
      <c r="C115" s="154">
        <v>9</v>
      </c>
      <c r="D115" s="154">
        <v>17</v>
      </c>
      <c r="E115" s="153" t="s">
        <v>39</v>
      </c>
      <c r="F115" s="207" t="s">
        <v>38</v>
      </c>
      <c r="G115" s="207" t="s">
        <v>100</v>
      </c>
      <c r="H115" s="138" t="str">
        <f>IF(OR(G115="中止",G115="取消"),"998",IF(ISNA(MATCH($E115,施設情報!$B$2:$B$96,0)),"999",INDEX(施設情報!$C$2:$C$96,MATCH($E115,施設情報!$B$2:$B$96,0))))</f>
        <v>002</v>
      </c>
      <c r="I115" s="139">
        <f t="shared" si="19"/>
        <v>46052</v>
      </c>
      <c r="J115" s="137" t="str">
        <f t="shared" si="20"/>
        <v>002-46052</v>
      </c>
      <c r="K115" s="137">
        <f t="shared" si="21"/>
        <v>0.375</v>
      </c>
      <c r="L115" s="137">
        <f t="shared" si="22"/>
        <v>0.70833333333333337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56.25">
      <c r="A116" s="148">
        <v>324</v>
      </c>
      <c r="B116" s="152">
        <v>46052</v>
      </c>
      <c r="C116" s="154">
        <v>9</v>
      </c>
      <c r="D116" s="154">
        <v>17</v>
      </c>
      <c r="E116" s="153" t="s">
        <v>53</v>
      </c>
      <c r="F116" s="207" t="s">
        <v>96</v>
      </c>
      <c r="G116" s="207" t="s">
        <v>1</v>
      </c>
      <c r="H116" s="138" t="str">
        <f>IF(OR(G116="中止",G116="取消"),"998",IF(ISNA(MATCH($E116,施設情報!$B$2:$B$96,0)),"999",INDEX(施設情報!$C$2:$C$96,MATCH($E116,施設情報!$B$2:$B$96,0))))</f>
        <v>024</v>
      </c>
      <c r="I116" s="139">
        <f t="shared" si="19"/>
        <v>46052</v>
      </c>
      <c r="J116" s="137" t="str">
        <f t="shared" si="20"/>
        <v>024-46052</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37.5">
      <c r="A117" s="148">
        <v>9</v>
      </c>
      <c r="B117" s="149">
        <v>46053</v>
      </c>
      <c r="C117" s="150">
        <v>0</v>
      </c>
      <c r="D117" s="150">
        <v>24</v>
      </c>
      <c r="E117" s="153" t="s">
        <v>28</v>
      </c>
      <c r="F117" s="156" t="s">
        <v>29</v>
      </c>
      <c r="G117" s="156" t="s">
        <v>1</v>
      </c>
      <c r="H117" s="138" t="str">
        <f>IF(OR(G117="中止",G117="取消"),"998",IF(ISNA(MATCH($E117,施設情報!$B$2:$B$96,0)),"999",INDEX(施設情報!$C$2:$C$96,MATCH($E117,施設情報!$B$2:$B$96,0))))</f>
        <v>001</v>
      </c>
      <c r="I117" s="139">
        <f t="shared" si="19"/>
        <v>46053</v>
      </c>
      <c r="J117" s="137" t="str">
        <f t="shared" si="20"/>
        <v>001-46053</v>
      </c>
      <c r="K117" s="137">
        <f t="shared" si="21"/>
        <v>0</v>
      </c>
      <c r="L117" s="137">
        <f t="shared" si="22"/>
        <v>1</v>
      </c>
      <c r="M117" s="137">
        <f t="shared" si="31"/>
        <v>100</v>
      </c>
      <c r="N117" s="137">
        <f t="shared" si="31"/>
        <v>100</v>
      </c>
      <c r="O117" s="137">
        <f t="shared" si="31"/>
        <v>100</v>
      </c>
      <c r="P117" s="137">
        <f t="shared" si="31"/>
        <v>100</v>
      </c>
      <c r="Q117" s="137">
        <f t="shared" si="31"/>
        <v>100</v>
      </c>
      <c r="R117" s="137">
        <f t="shared" si="31"/>
        <v>100</v>
      </c>
      <c r="S117" s="137">
        <f t="shared" si="31"/>
        <v>100</v>
      </c>
      <c r="T117" s="137">
        <f t="shared" si="31"/>
        <v>100</v>
      </c>
      <c r="U117" s="137">
        <f t="shared" si="31"/>
        <v>100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100</v>
      </c>
      <c r="AE117" s="137">
        <f t="shared" si="32"/>
        <v>100</v>
      </c>
      <c r="AF117" s="137">
        <f t="shared" si="32"/>
        <v>100</v>
      </c>
      <c r="AG117" s="137">
        <f t="shared" si="32"/>
        <v>100</v>
      </c>
      <c r="AH117" s="137">
        <f t="shared" si="32"/>
        <v>100</v>
      </c>
      <c r="AI117" s="137">
        <f t="shared" si="32"/>
        <v>100</v>
      </c>
      <c r="AJ117" s="137">
        <f t="shared" si="32"/>
        <v>100</v>
      </c>
      <c r="AK117" s="136">
        <f ca="1">IF(AND(AND($AK$3&lt;=B117,B117&lt;=$AK$1),B117&lt;&gt;""),1,0)</f>
        <v>1</v>
      </c>
      <c r="AL117" s="136">
        <f>IF(OR(F117="工事・メンテ（共用可）",F117="要調整"),0.5,IF(F117="ヘリ訓練日",0.4,1))</f>
        <v>1</v>
      </c>
      <c r="AM117" s="136">
        <v>1</v>
      </c>
    </row>
    <row r="118" spans="1:39" ht="56.25">
      <c r="A118" s="148">
        <v>325</v>
      </c>
      <c r="B118" s="152">
        <v>46053</v>
      </c>
      <c r="C118" s="154">
        <v>9</v>
      </c>
      <c r="D118" s="154">
        <v>17</v>
      </c>
      <c r="E118" s="153" t="s">
        <v>53</v>
      </c>
      <c r="F118" s="207" t="s">
        <v>96</v>
      </c>
      <c r="G118" s="207" t="s">
        <v>1</v>
      </c>
      <c r="H118" s="138" t="str">
        <f>IF(OR(G118="中止",G118="取消"),"998",IF(ISNA(MATCH($E118,施設情報!$B$2:$B$96,0)),"999",INDEX(施設情報!$C$2:$C$96,MATCH($E118,施設情報!$B$2:$B$96,0))))</f>
        <v>024</v>
      </c>
      <c r="I118" s="139">
        <f t="shared" si="19"/>
        <v>46053</v>
      </c>
      <c r="J118" s="137" t="str">
        <f t="shared" si="20"/>
        <v>024-46053</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37.5">
      <c r="A119" s="148">
        <v>10</v>
      </c>
      <c r="B119" s="149">
        <v>46054</v>
      </c>
      <c r="C119" s="150">
        <v>0</v>
      </c>
      <c r="D119" s="150">
        <v>24</v>
      </c>
      <c r="E119" s="153" t="s">
        <v>28</v>
      </c>
      <c r="F119" s="156" t="s">
        <v>29</v>
      </c>
      <c r="G119" s="156" t="s">
        <v>1</v>
      </c>
      <c r="H119" s="138" t="str">
        <f>IF(OR(G119="中止",G119="取消"),"998",IF(ISNA(MATCH($E119,施設情報!$B$2:$B$96,0)),"999",INDEX(施設情報!$C$2:$C$96,MATCH($E119,施設情報!$B$2:$B$96,0))))</f>
        <v>001</v>
      </c>
      <c r="I119" s="139">
        <f t="shared" si="19"/>
        <v>46054</v>
      </c>
      <c r="J119" s="137" t="str">
        <f t="shared" si="20"/>
        <v>001-46054</v>
      </c>
      <c r="K119" s="137">
        <f t="shared" si="21"/>
        <v>0</v>
      </c>
      <c r="L119" s="137">
        <f t="shared" si="22"/>
        <v>1</v>
      </c>
      <c r="M119" s="137">
        <f t="shared" si="31"/>
        <v>100</v>
      </c>
      <c r="N119" s="137">
        <f t="shared" si="31"/>
        <v>100</v>
      </c>
      <c r="O119" s="137">
        <f t="shared" si="31"/>
        <v>100</v>
      </c>
      <c r="P119" s="137">
        <f t="shared" si="31"/>
        <v>100</v>
      </c>
      <c r="Q119" s="137">
        <f t="shared" si="31"/>
        <v>100</v>
      </c>
      <c r="R119" s="137">
        <f t="shared" si="31"/>
        <v>100</v>
      </c>
      <c r="S119" s="137">
        <f t="shared" si="31"/>
        <v>100</v>
      </c>
      <c r="T119" s="137">
        <f t="shared" si="31"/>
        <v>100</v>
      </c>
      <c r="U119" s="137">
        <f t="shared" si="31"/>
        <v>100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100</v>
      </c>
      <c r="AE119" s="137">
        <f t="shared" si="32"/>
        <v>100</v>
      </c>
      <c r="AF119" s="137">
        <f t="shared" si="32"/>
        <v>100</v>
      </c>
      <c r="AG119" s="137">
        <f t="shared" si="32"/>
        <v>100</v>
      </c>
      <c r="AH119" s="137">
        <f t="shared" si="32"/>
        <v>100</v>
      </c>
      <c r="AI119" s="137">
        <f t="shared" si="32"/>
        <v>100</v>
      </c>
      <c r="AJ119" s="137">
        <f t="shared" si="32"/>
        <v>100</v>
      </c>
      <c r="AK119" s="136">
        <f ca="1">IF(AND(AND($AK$3&lt;=B119,B119&lt;=$AK$1),B119&lt;&gt;""),1,0)</f>
        <v>1</v>
      </c>
      <c r="AL119" s="136">
        <f>IF(OR(F119="工事・メンテ（共用可）",F119="要調整"),0.5,IF(F119="ヘリ訓練日",0.4,1))</f>
        <v>1</v>
      </c>
      <c r="AM119" s="136">
        <v>1</v>
      </c>
    </row>
    <row r="120" spans="1:39" ht="56.25">
      <c r="A120" s="148">
        <v>326</v>
      </c>
      <c r="B120" s="152">
        <v>46054</v>
      </c>
      <c r="C120" s="154">
        <v>9</v>
      </c>
      <c r="D120" s="154">
        <v>17</v>
      </c>
      <c r="E120" s="153" t="s">
        <v>53</v>
      </c>
      <c r="F120" s="207" t="s">
        <v>96</v>
      </c>
      <c r="G120" s="207" t="s">
        <v>1</v>
      </c>
      <c r="H120" s="138" t="str">
        <f>IF(OR(G120="中止",G120="取消"),"998",IF(ISNA(MATCH($E120,施設情報!$B$2:$B$96,0)),"999",INDEX(施設情報!$C$2:$C$96,MATCH($E120,施設情報!$B$2:$B$96,0))))</f>
        <v>024</v>
      </c>
      <c r="I120" s="139">
        <f t="shared" si="19"/>
        <v>46054</v>
      </c>
      <c r="J120" s="137" t="str">
        <f t="shared" si="20"/>
        <v>024-46054</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56.25">
      <c r="A121" s="148">
        <v>327</v>
      </c>
      <c r="B121" s="152">
        <v>46055</v>
      </c>
      <c r="C121" s="154">
        <v>9</v>
      </c>
      <c r="D121" s="154">
        <v>17</v>
      </c>
      <c r="E121" s="153" t="s">
        <v>53</v>
      </c>
      <c r="F121" s="207" t="s">
        <v>96</v>
      </c>
      <c r="G121" s="207" t="s">
        <v>1</v>
      </c>
      <c r="H121" s="138" t="str">
        <f>IF(OR(G121="中止",G121="取消"),"998",IF(ISNA(MATCH($E121,施設情報!$B$2:$B$96,0)),"999",INDEX(施設情報!$C$2:$C$96,MATCH($E121,施設情報!$B$2:$B$96,0))))</f>
        <v>024</v>
      </c>
      <c r="I121" s="139">
        <f t="shared" si="19"/>
        <v>46055</v>
      </c>
      <c r="J121" s="137" t="str">
        <f t="shared" si="20"/>
        <v>024-46055</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56.25">
      <c r="A122" s="148">
        <v>328</v>
      </c>
      <c r="B122" s="152">
        <v>46056</v>
      </c>
      <c r="C122" s="154">
        <v>9</v>
      </c>
      <c r="D122" s="154">
        <v>17</v>
      </c>
      <c r="E122" s="153" t="s">
        <v>53</v>
      </c>
      <c r="F122" s="207" t="s">
        <v>96</v>
      </c>
      <c r="G122" s="207" t="s">
        <v>1</v>
      </c>
      <c r="H122" s="138" t="str">
        <f>IF(OR(G122="中止",G122="取消"),"998",IF(ISNA(MATCH($E122,施設情報!$B$2:$B$96,0)),"999",INDEX(施設情報!$C$2:$C$96,MATCH($E122,施設情報!$B$2:$B$96,0))))</f>
        <v>024</v>
      </c>
      <c r="I122" s="139">
        <f t="shared" si="19"/>
        <v>46056</v>
      </c>
      <c r="J122" s="137" t="str">
        <f t="shared" si="20"/>
        <v>024-46056</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56.25">
      <c r="A123" s="148">
        <v>329</v>
      </c>
      <c r="B123" s="152">
        <v>46057</v>
      </c>
      <c r="C123" s="154">
        <v>9</v>
      </c>
      <c r="D123" s="154">
        <v>17</v>
      </c>
      <c r="E123" s="153" t="s">
        <v>53</v>
      </c>
      <c r="F123" s="207" t="s">
        <v>96</v>
      </c>
      <c r="G123" s="207" t="s">
        <v>1</v>
      </c>
      <c r="H123" s="138" t="str">
        <f>IF(OR(G123="中止",G123="取消"),"998",IF(ISNA(MATCH($E123,施設情報!$B$2:$B$96,0)),"999",INDEX(施設情報!$C$2:$C$96,MATCH($E123,施設情報!$B$2:$B$96,0))))</f>
        <v>024</v>
      </c>
      <c r="I123" s="139">
        <f t="shared" si="19"/>
        <v>46057</v>
      </c>
      <c r="J123" s="137" t="str">
        <f t="shared" si="20"/>
        <v>024-46057</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56.25">
      <c r="A124" s="148">
        <v>330</v>
      </c>
      <c r="B124" s="152">
        <v>46058</v>
      </c>
      <c r="C124" s="154">
        <v>9</v>
      </c>
      <c r="D124" s="154">
        <v>17</v>
      </c>
      <c r="E124" s="153" t="s">
        <v>53</v>
      </c>
      <c r="F124" s="207" t="s">
        <v>96</v>
      </c>
      <c r="G124" s="207" t="s">
        <v>1</v>
      </c>
      <c r="H124" s="138" t="str">
        <f>IF(OR(G124="中止",G124="取消"),"998",IF(ISNA(MATCH($E124,施設情報!$B$2:$B$96,0)),"999",INDEX(施設情報!$C$2:$C$96,MATCH($E124,施設情報!$B$2:$B$96,0))))</f>
        <v>024</v>
      </c>
      <c r="I124" s="139">
        <f t="shared" si="19"/>
        <v>46058</v>
      </c>
      <c r="J124" s="137" t="str">
        <f t="shared" si="20"/>
        <v>024-46058</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56.25">
      <c r="A125" s="148">
        <v>331</v>
      </c>
      <c r="B125" s="152">
        <v>46059</v>
      </c>
      <c r="C125" s="154">
        <v>9</v>
      </c>
      <c r="D125" s="154">
        <v>17</v>
      </c>
      <c r="E125" s="153" t="s">
        <v>53</v>
      </c>
      <c r="F125" s="207" t="s">
        <v>96</v>
      </c>
      <c r="G125" s="207" t="s">
        <v>1</v>
      </c>
      <c r="H125" s="138" t="str">
        <f>IF(OR(G125="中止",G125="取消"),"998",IF(ISNA(MATCH($E125,施設情報!$B$2:$B$96,0)),"999",INDEX(施設情報!$C$2:$C$96,MATCH($E125,施設情報!$B$2:$B$96,0))))</f>
        <v>024</v>
      </c>
      <c r="I125" s="139">
        <f t="shared" si="19"/>
        <v>46059</v>
      </c>
      <c r="J125" s="137" t="str">
        <f t="shared" si="20"/>
        <v>024-46059</v>
      </c>
      <c r="K125" s="137">
        <f t="shared" si="21"/>
        <v>0.375</v>
      </c>
      <c r="L125" s="137">
        <f t="shared" si="22"/>
        <v>0.70833333333333337</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37.5">
      <c r="A126" s="148">
        <v>11</v>
      </c>
      <c r="B126" s="149">
        <v>46060</v>
      </c>
      <c r="C126" s="150">
        <v>0</v>
      </c>
      <c r="D126" s="150">
        <v>24</v>
      </c>
      <c r="E126" s="153" t="s">
        <v>28</v>
      </c>
      <c r="F126" s="156" t="s">
        <v>29</v>
      </c>
      <c r="G126" s="156" t="s">
        <v>1</v>
      </c>
      <c r="H126" s="138" t="str">
        <f>IF(OR(G126="中止",G126="取消"),"998",IF(ISNA(MATCH($E126,施設情報!$B$2:$B$96,0)),"999",INDEX(施設情報!$C$2:$C$96,MATCH($E126,施設情報!$B$2:$B$96,0))))</f>
        <v>001</v>
      </c>
      <c r="I126" s="139">
        <f t="shared" si="19"/>
        <v>46060</v>
      </c>
      <c r="J126" s="137" t="str">
        <f t="shared" si="20"/>
        <v>001-46060</v>
      </c>
      <c r="K126" s="137">
        <f t="shared" si="21"/>
        <v>0</v>
      </c>
      <c r="L126" s="137">
        <f t="shared" si="22"/>
        <v>1</v>
      </c>
      <c r="M126" s="137">
        <f t="shared" si="33"/>
        <v>100</v>
      </c>
      <c r="N126" s="137">
        <f t="shared" si="33"/>
        <v>100</v>
      </c>
      <c r="O126" s="137">
        <f t="shared" si="33"/>
        <v>100</v>
      </c>
      <c r="P126" s="137">
        <f t="shared" si="33"/>
        <v>100</v>
      </c>
      <c r="Q126" s="137">
        <f t="shared" si="33"/>
        <v>100</v>
      </c>
      <c r="R126" s="137">
        <f t="shared" si="33"/>
        <v>100</v>
      </c>
      <c r="S126" s="137">
        <f t="shared" si="33"/>
        <v>100</v>
      </c>
      <c r="T126" s="137">
        <f t="shared" si="33"/>
        <v>100</v>
      </c>
      <c r="U126" s="137">
        <f t="shared" si="33"/>
        <v>100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100</v>
      </c>
      <c r="AE126" s="137">
        <f t="shared" si="34"/>
        <v>100</v>
      </c>
      <c r="AF126" s="137">
        <f t="shared" si="34"/>
        <v>100</v>
      </c>
      <c r="AG126" s="137">
        <f t="shared" si="34"/>
        <v>100</v>
      </c>
      <c r="AH126" s="137">
        <f t="shared" si="34"/>
        <v>100</v>
      </c>
      <c r="AI126" s="137">
        <f t="shared" si="34"/>
        <v>100</v>
      </c>
      <c r="AJ126" s="137">
        <f t="shared" si="34"/>
        <v>100</v>
      </c>
      <c r="AK126" s="136">
        <f ca="1">IF(AND(AND($AK$3&lt;=B126,B126&lt;=$AK$1),B126&lt;&gt;""),1,0)</f>
        <v>1</v>
      </c>
      <c r="AL126" s="136">
        <f>IF(OR(F126="工事・メンテ（共用可）",F126="要調整"),0.5,IF(F126="ヘリ訓練日",0.4,1))</f>
        <v>1</v>
      </c>
      <c r="AM126" s="136">
        <v>1</v>
      </c>
    </row>
    <row r="127" spans="1:39" ht="56.25">
      <c r="A127" s="148">
        <v>332</v>
      </c>
      <c r="B127" s="152">
        <v>46060</v>
      </c>
      <c r="C127" s="154">
        <v>9</v>
      </c>
      <c r="D127" s="154">
        <v>17</v>
      </c>
      <c r="E127" s="153" t="s">
        <v>53</v>
      </c>
      <c r="F127" s="207" t="s">
        <v>96</v>
      </c>
      <c r="G127" s="207" t="s">
        <v>1</v>
      </c>
      <c r="H127" s="138" t="str">
        <f>IF(OR(G127="中止",G127="取消"),"998",IF(ISNA(MATCH($E127,施設情報!$B$2:$B$96,0)),"999",INDEX(施設情報!$C$2:$C$96,MATCH($E127,施設情報!$B$2:$B$96,0))))</f>
        <v>024</v>
      </c>
      <c r="I127" s="139">
        <f t="shared" si="19"/>
        <v>46060</v>
      </c>
      <c r="J127" s="137" t="str">
        <f t="shared" si="20"/>
        <v>024-46060</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37.5">
      <c r="A128" s="148">
        <v>12</v>
      </c>
      <c r="B128" s="149">
        <v>46061</v>
      </c>
      <c r="C128" s="150">
        <v>0</v>
      </c>
      <c r="D128" s="150">
        <v>24</v>
      </c>
      <c r="E128" s="153" t="s">
        <v>28</v>
      </c>
      <c r="F128" s="156" t="s">
        <v>29</v>
      </c>
      <c r="G128" s="156" t="s">
        <v>1</v>
      </c>
      <c r="H128" s="138" t="str">
        <f>IF(OR(G128="中止",G128="取消"),"998",IF(ISNA(MATCH($E128,施設情報!$B$2:$B$96,0)),"999",INDEX(施設情報!$C$2:$C$96,MATCH($E128,施設情報!$B$2:$B$96,0))))</f>
        <v>001</v>
      </c>
      <c r="I128" s="139">
        <f t="shared" si="19"/>
        <v>46061</v>
      </c>
      <c r="J128" s="137" t="str">
        <f t="shared" si="20"/>
        <v>001-46061</v>
      </c>
      <c r="K128" s="137">
        <f t="shared" si="21"/>
        <v>0</v>
      </c>
      <c r="L128" s="137">
        <f t="shared" si="22"/>
        <v>1</v>
      </c>
      <c r="M128" s="137">
        <f t="shared" si="33"/>
        <v>100</v>
      </c>
      <c r="N128" s="137">
        <f t="shared" si="33"/>
        <v>100</v>
      </c>
      <c r="O128" s="137">
        <f t="shared" si="33"/>
        <v>100</v>
      </c>
      <c r="P128" s="137">
        <f t="shared" si="33"/>
        <v>100</v>
      </c>
      <c r="Q128" s="137">
        <f t="shared" si="33"/>
        <v>100</v>
      </c>
      <c r="R128" s="137">
        <f t="shared" si="33"/>
        <v>100</v>
      </c>
      <c r="S128" s="137">
        <f t="shared" si="33"/>
        <v>100</v>
      </c>
      <c r="T128" s="137">
        <f t="shared" si="33"/>
        <v>100</v>
      </c>
      <c r="U128" s="137">
        <f t="shared" si="33"/>
        <v>100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100</v>
      </c>
      <c r="AE128" s="137">
        <f t="shared" si="34"/>
        <v>100</v>
      </c>
      <c r="AF128" s="137">
        <f t="shared" si="34"/>
        <v>100</v>
      </c>
      <c r="AG128" s="137">
        <f t="shared" si="34"/>
        <v>100</v>
      </c>
      <c r="AH128" s="137">
        <f t="shared" si="34"/>
        <v>100</v>
      </c>
      <c r="AI128" s="137">
        <f t="shared" si="34"/>
        <v>100</v>
      </c>
      <c r="AJ128" s="137">
        <f t="shared" si="34"/>
        <v>100</v>
      </c>
      <c r="AK128" s="136">
        <f ca="1">IF(AND(AND($AK$3&lt;=B128,B128&lt;=$AK$1),B128&lt;&gt;""),1,0)</f>
        <v>1</v>
      </c>
      <c r="AL128" s="136">
        <f>IF(OR(F128="工事・メンテ（共用可）",F128="要調整"),0.5,IF(F128="ヘリ訓練日",0.4,1))</f>
        <v>1</v>
      </c>
      <c r="AM128" s="136">
        <v>1</v>
      </c>
    </row>
    <row r="129" spans="1:39" ht="56.25">
      <c r="A129" s="148">
        <v>333</v>
      </c>
      <c r="B129" s="152">
        <v>46061</v>
      </c>
      <c r="C129" s="154">
        <v>9</v>
      </c>
      <c r="D129" s="154">
        <v>17</v>
      </c>
      <c r="E129" s="153" t="s">
        <v>53</v>
      </c>
      <c r="F129" s="207" t="s">
        <v>96</v>
      </c>
      <c r="G129" s="207" t="s">
        <v>1</v>
      </c>
      <c r="H129" s="138" t="str">
        <f>IF(OR(G129="中止",G129="取消"),"998",IF(ISNA(MATCH($E129,施設情報!$B$2:$B$96,0)),"999",INDEX(施設情報!$C$2:$C$96,MATCH($E129,施設情報!$B$2:$B$96,0))))</f>
        <v>024</v>
      </c>
      <c r="I129" s="139">
        <f t="shared" si="19"/>
        <v>46061</v>
      </c>
      <c r="J129" s="137" t="str">
        <f t="shared" si="20"/>
        <v>024-46061</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56.25">
      <c r="A130" s="148">
        <v>334</v>
      </c>
      <c r="B130" s="152">
        <v>46062</v>
      </c>
      <c r="C130" s="154">
        <v>9</v>
      </c>
      <c r="D130" s="154">
        <v>17</v>
      </c>
      <c r="E130" s="153" t="s">
        <v>53</v>
      </c>
      <c r="F130" s="207" t="s">
        <v>96</v>
      </c>
      <c r="G130" s="207" t="s">
        <v>1</v>
      </c>
      <c r="H130" s="138" t="str">
        <f>IF(OR(G130="中止",G130="取消"),"998",IF(ISNA(MATCH($E130,施設情報!$B$2:$B$96,0)),"999",INDEX(施設情報!$C$2:$C$96,MATCH($E130,施設情報!$B$2:$B$96,0))))</f>
        <v>024</v>
      </c>
      <c r="I130" s="139">
        <f t="shared" si="19"/>
        <v>46062</v>
      </c>
      <c r="J130" s="137" t="str">
        <f t="shared" si="20"/>
        <v>024-46062</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56.25">
      <c r="A131" s="148">
        <v>335</v>
      </c>
      <c r="B131" s="152">
        <v>46063</v>
      </c>
      <c r="C131" s="154">
        <v>9</v>
      </c>
      <c r="D131" s="154">
        <v>17</v>
      </c>
      <c r="E131" s="153" t="s">
        <v>53</v>
      </c>
      <c r="F131" s="207" t="s">
        <v>96</v>
      </c>
      <c r="G131" s="207" t="s">
        <v>1</v>
      </c>
      <c r="H131" s="138" t="str">
        <f>IF(OR(G131="中止",G131="取消"),"998",IF(ISNA(MATCH($E131,施設情報!$B$2:$B$96,0)),"999",INDEX(施設情報!$C$2:$C$96,MATCH($E131,施設情報!$B$2:$B$96,0))))</f>
        <v>024</v>
      </c>
      <c r="I131" s="139">
        <f t="shared" si="19"/>
        <v>46063</v>
      </c>
      <c r="J131" s="137" t="str">
        <f t="shared" si="20"/>
        <v>024-46063</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37.5">
      <c r="A132" s="148">
        <v>107</v>
      </c>
      <c r="B132" s="149">
        <v>46064</v>
      </c>
      <c r="C132" s="150">
        <v>0</v>
      </c>
      <c r="D132" s="150">
        <v>24</v>
      </c>
      <c r="E132" s="153" t="s">
        <v>28</v>
      </c>
      <c r="F132" s="156" t="s">
        <v>29</v>
      </c>
      <c r="G132" s="156" t="s">
        <v>1</v>
      </c>
      <c r="H132" s="138" t="str">
        <f>IF(OR(G132="中止",G132="取消"),"998",IF(ISNA(MATCH($E132,施設情報!$B$2:$B$96,0)),"999",INDEX(施設情報!$C$2:$C$96,MATCH($E132,施設情報!$B$2:$B$96,0))))</f>
        <v>001</v>
      </c>
      <c r="I132" s="139">
        <f t="shared" si="19"/>
        <v>46064</v>
      </c>
      <c r="J132" s="137" t="str">
        <f t="shared" si="20"/>
        <v>001-46064</v>
      </c>
      <c r="K132" s="137">
        <f t="shared" si="21"/>
        <v>0</v>
      </c>
      <c r="L132" s="137">
        <f t="shared" si="22"/>
        <v>1</v>
      </c>
      <c r="M132" s="137">
        <f t="shared" si="33"/>
        <v>100</v>
      </c>
      <c r="N132" s="137">
        <f t="shared" si="33"/>
        <v>100</v>
      </c>
      <c r="O132" s="137">
        <f t="shared" si="33"/>
        <v>100</v>
      </c>
      <c r="P132" s="137">
        <f t="shared" si="33"/>
        <v>100</v>
      </c>
      <c r="Q132" s="137">
        <f t="shared" si="33"/>
        <v>100</v>
      </c>
      <c r="R132" s="137">
        <f t="shared" si="33"/>
        <v>100</v>
      </c>
      <c r="S132" s="137">
        <f t="shared" si="33"/>
        <v>100</v>
      </c>
      <c r="T132" s="137">
        <f t="shared" si="33"/>
        <v>100</v>
      </c>
      <c r="U132" s="137">
        <f t="shared" si="33"/>
        <v>100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100</v>
      </c>
      <c r="AE132" s="137">
        <f t="shared" si="34"/>
        <v>100</v>
      </c>
      <c r="AF132" s="137">
        <f t="shared" si="34"/>
        <v>100</v>
      </c>
      <c r="AG132" s="137">
        <f t="shared" si="34"/>
        <v>100</v>
      </c>
      <c r="AH132" s="137">
        <f t="shared" si="34"/>
        <v>100</v>
      </c>
      <c r="AI132" s="137">
        <f t="shared" si="34"/>
        <v>100</v>
      </c>
      <c r="AJ132" s="137">
        <f t="shared" si="34"/>
        <v>100</v>
      </c>
      <c r="AK132" s="136">
        <f ca="1">IF(AND(AND($AK$3&lt;=B132,B132&lt;=$AK$1),B132&lt;&gt;""),1,0)</f>
        <v>1</v>
      </c>
      <c r="AL132" s="136">
        <f>IF(OR(F132="工事・メンテ（共用可）",F132="要調整"),0.5,IF(F132="ヘリ訓練日",0.4,1))</f>
        <v>1</v>
      </c>
      <c r="AM132" s="136">
        <v>1</v>
      </c>
    </row>
    <row r="133" spans="1:39" ht="56.25">
      <c r="A133" s="148">
        <v>336</v>
      </c>
      <c r="B133" s="152">
        <v>46064</v>
      </c>
      <c r="C133" s="154">
        <v>9</v>
      </c>
      <c r="D133" s="154">
        <v>17</v>
      </c>
      <c r="E133" s="153" t="s">
        <v>53</v>
      </c>
      <c r="F133" s="207" t="s">
        <v>96</v>
      </c>
      <c r="G133" s="207" t="s">
        <v>1</v>
      </c>
      <c r="H133" s="138" t="str">
        <f>IF(OR(G133="中止",G133="取消"),"998",IF(ISNA(MATCH($E133,施設情報!$B$2:$B$96,0)),"999",INDEX(施設情報!$C$2:$C$96,MATCH($E133,施設情報!$B$2:$B$96,0))))</f>
        <v>024</v>
      </c>
      <c r="I133" s="139">
        <f t="shared" ref="I133:I196" si="35">B133</f>
        <v>46064</v>
      </c>
      <c r="J133" s="137" t="str">
        <f t="shared" ref="J133:J196" si="36">H133&amp;"-"&amp;I133</f>
        <v>024-46064</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56.25">
      <c r="A134" s="148">
        <v>337</v>
      </c>
      <c r="B134" s="152">
        <v>46065</v>
      </c>
      <c r="C134" s="154">
        <v>9</v>
      </c>
      <c r="D134" s="154">
        <v>17</v>
      </c>
      <c r="E134" s="153" t="s">
        <v>53</v>
      </c>
      <c r="F134" s="207" t="s">
        <v>96</v>
      </c>
      <c r="G134" s="207" t="s">
        <v>1</v>
      </c>
      <c r="H134" s="138" t="str">
        <f>IF(OR(G134="中止",G134="取消"),"998",IF(ISNA(MATCH($E134,施設情報!$B$2:$B$96,0)),"999",INDEX(施設情報!$C$2:$C$96,MATCH($E134,施設情報!$B$2:$B$96,0))))</f>
        <v>024</v>
      </c>
      <c r="I134" s="139">
        <f t="shared" si="35"/>
        <v>46065</v>
      </c>
      <c r="J134" s="137" t="str">
        <f t="shared" si="36"/>
        <v>024-46065</v>
      </c>
      <c r="K134" s="137">
        <f t="shared" si="37"/>
        <v>0.375</v>
      </c>
      <c r="L134" s="137">
        <f t="shared" si="38"/>
        <v>0.70833333333333337</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75">
      <c r="A135" s="148">
        <v>139</v>
      </c>
      <c r="B135" s="149">
        <v>46066</v>
      </c>
      <c r="C135" s="150">
        <v>8</v>
      </c>
      <c r="D135" s="150">
        <v>10</v>
      </c>
      <c r="E135" s="153" t="s">
        <v>41</v>
      </c>
      <c r="F135" s="156" t="s">
        <v>0</v>
      </c>
      <c r="G135" s="156" t="s">
        <v>1</v>
      </c>
      <c r="H135" s="138" t="str">
        <f>IF(OR(G135="中止",G135="取消"),"998",IF(ISNA(MATCH($E135,施設情報!$B$2:$B$96,0)),"999",INDEX(施設情報!$C$2:$C$96,MATCH($E135,施設情報!$B$2:$B$96,0))))</f>
        <v>004</v>
      </c>
      <c r="I135" s="139">
        <f t="shared" si="35"/>
        <v>46066</v>
      </c>
      <c r="J135" s="137" t="str">
        <f t="shared" si="36"/>
        <v>004-46066</v>
      </c>
      <c r="K135" s="137">
        <f t="shared" si="37"/>
        <v>0.33333333333333331</v>
      </c>
      <c r="L135" s="137">
        <f t="shared" si="38"/>
        <v>0.41666666666666669</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100</v>
      </c>
      <c r="V135" s="137">
        <f t="shared" si="39"/>
        <v>100</v>
      </c>
      <c r="W135" s="137">
        <f t="shared" ref="W135:AJ144" si="40">IF(AND(W$3&gt;=$K135,W$3&lt;$L135),100*$AM135,0)</f>
        <v>0</v>
      </c>
      <c r="X135" s="137">
        <f t="shared" si="40"/>
        <v>0</v>
      </c>
      <c r="Y135" s="137">
        <f t="shared" si="40"/>
        <v>0</v>
      </c>
      <c r="Z135" s="137">
        <f t="shared" si="40"/>
        <v>0</v>
      </c>
      <c r="AA135" s="137">
        <f t="shared" si="40"/>
        <v>0</v>
      </c>
      <c r="AB135" s="137">
        <f t="shared" si="40"/>
        <v>0</v>
      </c>
      <c r="AC135" s="137">
        <f t="shared" si="40"/>
        <v>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93.75">
      <c r="A136" s="148">
        <v>140</v>
      </c>
      <c r="B136" s="149">
        <v>46066</v>
      </c>
      <c r="C136" s="150">
        <v>8</v>
      </c>
      <c r="D136" s="150">
        <v>10</v>
      </c>
      <c r="E136" s="153" t="s">
        <v>493</v>
      </c>
      <c r="F136" s="156" t="s">
        <v>0</v>
      </c>
      <c r="G136" s="156" t="s">
        <v>1</v>
      </c>
      <c r="H136" s="138" t="str">
        <f>IF(OR(G136="中止",G136="取消"),"998",IF(ISNA(MATCH($E136,施設情報!$B$2:$B$96,0)),"999",INDEX(施設情報!$C$2:$C$96,MATCH($E136,施設情報!$B$2:$B$96,0))))</f>
        <v>005</v>
      </c>
      <c r="I136" s="139">
        <f t="shared" si="35"/>
        <v>46066</v>
      </c>
      <c r="J136" s="137" t="str">
        <f t="shared" si="36"/>
        <v>005-46066</v>
      </c>
      <c r="K136" s="137">
        <f t="shared" si="37"/>
        <v>0.33333333333333331</v>
      </c>
      <c r="L136" s="137">
        <f t="shared" si="38"/>
        <v>0.41666666666666669</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100</v>
      </c>
      <c r="V136" s="137">
        <f t="shared" si="39"/>
        <v>100</v>
      </c>
      <c r="W136" s="137">
        <f t="shared" si="40"/>
        <v>0</v>
      </c>
      <c r="X136" s="137">
        <f t="shared" si="40"/>
        <v>0</v>
      </c>
      <c r="Y136" s="137">
        <f t="shared" si="40"/>
        <v>0</v>
      </c>
      <c r="Z136" s="137">
        <f t="shared" si="40"/>
        <v>0</v>
      </c>
      <c r="AA136" s="137">
        <f t="shared" si="40"/>
        <v>0</v>
      </c>
      <c r="AB136" s="137">
        <f t="shared" si="40"/>
        <v>0</v>
      </c>
      <c r="AC136" s="137">
        <f t="shared" si="40"/>
        <v>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37.5">
      <c r="A137" s="148">
        <v>141</v>
      </c>
      <c r="B137" s="149">
        <v>46066</v>
      </c>
      <c r="C137" s="150">
        <v>9</v>
      </c>
      <c r="D137" s="150">
        <v>14</v>
      </c>
      <c r="E137" s="153" t="s">
        <v>4</v>
      </c>
      <c r="F137" s="156" t="s">
        <v>0</v>
      </c>
      <c r="G137" s="156" t="s">
        <v>1</v>
      </c>
      <c r="H137" s="138" t="str">
        <f>IF(OR(G137="中止",G137="取消"),"998",IF(ISNA(MATCH($E137,施設情報!$B$2:$B$96,0)),"999",INDEX(施設情報!$C$2:$C$96,MATCH($E137,施設情報!$B$2:$B$96,0))))</f>
        <v>063</v>
      </c>
      <c r="I137" s="139">
        <f t="shared" si="35"/>
        <v>46066</v>
      </c>
      <c r="J137" s="137" t="str">
        <f t="shared" si="36"/>
        <v>063-46066</v>
      </c>
      <c r="K137" s="137">
        <f t="shared" si="37"/>
        <v>0.375</v>
      </c>
      <c r="L137" s="137">
        <f t="shared" si="38"/>
        <v>0.58333333333333337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0</v>
      </c>
      <c r="AB137" s="137">
        <f t="shared" si="40"/>
        <v>0</v>
      </c>
      <c r="AC137" s="137">
        <f t="shared" si="40"/>
        <v>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75">
      <c r="A138" s="148">
        <v>142</v>
      </c>
      <c r="B138" s="149">
        <v>46066</v>
      </c>
      <c r="C138" s="150">
        <v>9</v>
      </c>
      <c r="D138" s="150">
        <v>14</v>
      </c>
      <c r="E138" s="153" t="s">
        <v>8</v>
      </c>
      <c r="F138" s="156" t="s">
        <v>0</v>
      </c>
      <c r="G138" s="156" t="s">
        <v>1</v>
      </c>
      <c r="H138" s="138" t="str">
        <f>IF(OR(G138="中止",G138="取消"),"998",IF(ISNA(MATCH($E138,施設情報!$B$2:$B$96,0)),"999",INDEX(施設情報!$C$2:$C$96,MATCH($E138,施設情報!$B$2:$B$96,0))))</f>
        <v>029</v>
      </c>
      <c r="I138" s="139">
        <f t="shared" si="35"/>
        <v>46066</v>
      </c>
      <c r="J138" s="137" t="str">
        <f t="shared" si="36"/>
        <v>029-46066</v>
      </c>
      <c r="K138" s="137">
        <f t="shared" si="37"/>
        <v>0.375</v>
      </c>
      <c r="L138" s="137">
        <f t="shared" si="38"/>
        <v>0.58333333333333337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0</v>
      </c>
      <c r="AB138" s="137">
        <f t="shared" si="40"/>
        <v>0</v>
      </c>
      <c r="AC138" s="137">
        <f t="shared" si="40"/>
        <v>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37.5">
      <c r="A139" s="148">
        <v>143</v>
      </c>
      <c r="B139" s="149">
        <v>46066</v>
      </c>
      <c r="C139" s="150">
        <v>9</v>
      </c>
      <c r="D139" s="150">
        <v>14</v>
      </c>
      <c r="E139" s="153" t="s">
        <v>9</v>
      </c>
      <c r="F139" s="156" t="s">
        <v>0</v>
      </c>
      <c r="G139" s="156" t="s">
        <v>1</v>
      </c>
      <c r="H139" s="138" t="str">
        <f>IF(OR(G139="中止",G139="取消"),"998",IF(ISNA(MATCH($E139,施設情報!$B$2:$B$96,0)),"999",INDEX(施設情報!$C$2:$C$96,MATCH($E139,施設情報!$B$2:$B$96,0))))</f>
        <v>022</v>
      </c>
      <c r="I139" s="139">
        <f t="shared" si="35"/>
        <v>46066</v>
      </c>
      <c r="J139" s="137" t="str">
        <f t="shared" si="36"/>
        <v>022-46066</v>
      </c>
      <c r="K139" s="137">
        <f t="shared" si="37"/>
        <v>0.375</v>
      </c>
      <c r="L139" s="137">
        <f t="shared" si="38"/>
        <v>0.58333333333333337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0</v>
      </c>
      <c r="AB139" s="137">
        <f t="shared" si="40"/>
        <v>0</v>
      </c>
      <c r="AC139" s="137">
        <f t="shared" si="40"/>
        <v>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37.5">
      <c r="A140" s="148">
        <v>144</v>
      </c>
      <c r="B140" s="149">
        <v>46066</v>
      </c>
      <c r="C140" s="150">
        <v>9</v>
      </c>
      <c r="D140" s="150">
        <v>14</v>
      </c>
      <c r="E140" s="153" t="s">
        <v>5</v>
      </c>
      <c r="F140" s="156" t="s">
        <v>0</v>
      </c>
      <c r="G140" s="156" t="s">
        <v>1</v>
      </c>
      <c r="H140" s="138" t="str">
        <f>IF(OR(G140="中止",G140="取消"),"998",IF(ISNA(MATCH($E140,施設情報!$B$2:$B$96,0)),"999",INDEX(施設情報!$C$2:$C$96,MATCH($E140,施設情報!$B$2:$B$96,0))))</f>
        <v>064</v>
      </c>
      <c r="I140" s="139">
        <f t="shared" si="35"/>
        <v>46066</v>
      </c>
      <c r="J140" s="137" t="str">
        <f t="shared" si="36"/>
        <v>064-46066</v>
      </c>
      <c r="K140" s="137">
        <f t="shared" si="37"/>
        <v>0.375</v>
      </c>
      <c r="L140" s="137">
        <f t="shared" si="38"/>
        <v>0.58333333333333337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100</v>
      </c>
      <c r="Z140" s="137">
        <f t="shared" si="40"/>
        <v>100</v>
      </c>
      <c r="AA140" s="137">
        <f t="shared" si="40"/>
        <v>0</v>
      </c>
      <c r="AB140" s="137">
        <f t="shared" si="40"/>
        <v>0</v>
      </c>
      <c r="AC140" s="137">
        <f t="shared" si="40"/>
        <v>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56.25">
      <c r="A141" s="148">
        <v>145</v>
      </c>
      <c r="B141" s="149">
        <v>46066</v>
      </c>
      <c r="C141" s="150">
        <v>9</v>
      </c>
      <c r="D141" s="150">
        <v>14</v>
      </c>
      <c r="E141" s="153" t="s">
        <v>6</v>
      </c>
      <c r="F141" s="156" t="s">
        <v>0</v>
      </c>
      <c r="G141" s="156" t="s">
        <v>1</v>
      </c>
      <c r="H141" s="138" t="str">
        <f>IF(OR(G141="中止",G141="取消"),"998",IF(ISNA(MATCH($E141,施設情報!$B$2:$B$96,0)),"999",INDEX(施設情報!$C$2:$C$96,MATCH($E141,施設情報!$B$2:$B$96,0))))</f>
        <v>065</v>
      </c>
      <c r="I141" s="139">
        <f t="shared" si="35"/>
        <v>46066</v>
      </c>
      <c r="J141" s="137" t="str">
        <f t="shared" si="36"/>
        <v>065-46066</v>
      </c>
      <c r="K141" s="137">
        <f t="shared" si="37"/>
        <v>0.375</v>
      </c>
      <c r="L141" s="137">
        <f t="shared" si="38"/>
        <v>0.58333333333333337</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100</v>
      </c>
      <c r="W141" s="137">
        <f t="shared" si="40"/>
        <v>100</v>
      </c>
      <c r="X141" s="137">
        <f t="shared" si="40"/>
        <v>100</v>
      </c>
      <c r="Y141" s="137">
        <f t="shared" si="40"/>
        <v>100</v>
      </c>
      <c r="Z141" s="137">
        <f t="shared" si="40"/>
        <v>100</v>
      </c>
      <c r="AA141" s="137">
        <f t="shared" si="40"/>
        <v>0</v>
      </c>
      <c r="AB141" s="137">
        <f t="shared" si="40"/>
        <v>0</v>
      </c>
      <c r="AC141" s="137">
        <f t="shared" si="40"/>
        <v>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56.25">
      <c r="A142" s="148">
        <v>146</v>
      </c>
      <c r="B142" s="149">
        <v>46066</v>
      </c>
      <c r="C142" s="150">
        <v>9</v>
      </c>
      <c r="D142" s="150">
        <v>14</v>
      </c>
      <c r="E142" s="153" t="s">
        <v>7</v>
      </c>
      <c r="F142" s="156" t="s">
        <v>0</v>
      </c>
      <c r="G142" s="156" t="s">
        <v>1</v>
      </c>
      <c r="H142" s="138" t="str">
        <f>IF(OR(G142="中止",G142="取消"),"998",IF(ISNA(MATCH($E142,施設情報!$B$2:$B$96,0)),"999",INDEX(施設情報!$C$2:$C$96,MATCH($E142,施設情報!$B$2:$B$96,0))))</f>
        <v>066</v>
      </c>
      <c r="I142" s="139">
        <f t="shared" si="35"/>
        <v>46066</v>
      </c>
      <c r="J142" s="137" t="str">
        <f t="shared" si="36"/>
        <v>066-46066</v>
      </c>
      <c r="K142" s="137">
        <f t="shared" si="37"/>
        <v>0.375</v>
      </c>
      <c r="L142" s="137">
        <f t="shared" si="38"/>
        <v>0.58333333333333337</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100</v>
      </c>
      <c r="Z142" s="137">
        <f t="shared" si="40"/>
        <v>100</v>
      </c>
      <c r="AA142" s="137">
        <f t="shared" si="40"/>
        <v>0</v>
      </c>
      <c r="AB142" s="137">
        <f t="shared" si="40"/>
        <v>0</v>
      </c>
      <c r="AC142" s="137">
        <f t="shared" si="40"/>
        <v>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72">
      <c r="A143" s="148">
        <v>147</v>
      </c>
      <c r="B143" s="149">
        <v>46066</v>
      </c>
      <c r="C143" s="150">
        <v>14</v>
      </c>
      <c r="D143" s="150">
        <v>16</v>
      </c>
      <c r="E143" s="153" t="s">
        <v>93</v>
      </c>
      <c r="F143" s="156" t="s">
        <v>0</v>
      </c>
      <c r="G143" s="156" t="s">
        <v>1</v>
      </c>
      <c r="H143" s="138" t="str">
        <f>IF(OR(G143="中止",G143="取消"),"998",IF(ISNA(MATCH($E143,施設情報!$B$2:$B$96,0)),"999",INDEX(施設情報!$C$2:$C$96,MATCH($E143,施設情報!$B$2:$B$96,0))))</f>
        <v>010</v>
      </c>
      <c r="I143" s="139">
        <f t="shared" si="35"/>
        <v>46066</v>
      </c>
      <c r="J143" s="137" t="str">
        <f t="shared" si="36"/>
        <v>010-46066</v>
      </c>
      <c r="K143" s="137">
        <f t="shared" si="37"/>
        <v>0.58333333333333337</v>
      </c>
      <c r="L143" s="137">
        <f t="shared" si="38"/>
        <v>0.66666666666666663</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0</v>
      </c>
      <c r="W143" s="137">
        <f t="shared" si="40"/>
        <v>0</v>
      </c>
      <c r="X143" s="137">
        <f t="shared" si="40"/>
        <v>0</v>
      </c>
      <c r="Y143" s="137">
        <f t="shared" si="40"/>
        <v>0</v>
      </c>
      <c r="Z143" s="137">
        <f t="shared" si="40"/>
        <v>0</v>
      </c>
      <c r="AA143" s="137">
        <f t="shared" si="40"/>
        <v>100</v>
      </c>
      <c r="AB143" s="137">
        <f t="shared" si="40"/>
        <v>100</v>
      </c>
      <c r="AC143" s="137">
        <f t="shared" si="40"/>
        <v>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90">
      <c r="A144" s="148">
        <v>148</v>
      </c>
      <c r="B144" s="149">
        <v>46066</v>
      </c>
      <c r="C144" s="150">
        <v>14</v>
      </c>
      <c r="D144" s="150">
        <v>16</v>
      </c>
      <c r="E144" s="153" t="s">
        <v>494</v>
      </c>
      <c r="F144" s="156" t="s">
        <v>0</v>
      </c>
      <c r="G144" s="156" t="s">
        <v>1</v>
      </c>
      <c r="H144" s="138" t="str">
        <f>IF(OR(G144="中止",G144="取消"),"998",IF(ISNA(MATCH($E144,施設情報!$B$2:$B$96,0)),"999",INDEX(施設情報!$C$2:$C$96,MATCH($E144,施設情報!$B$2:$B$96,0))))</f>
        <v>011</v>
      </c>
      <c r="I144" s="139">
        <f t="shared" si="35"/>
        <v>46066</v>
      </c>
      <c r="J144" s="137" t="str">
        <f t="shared" si="36"/>
        <v>011-46066</v>
      </c>
      <c r="K144" s="137">
        <f t="shared" si="37"/>
        <v>0.58333333333333337</v>
      </c>
      <c r="L144" s="137">
        <f t="shared" si="38"/>
        <v>0.66666666666666663</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0</v>
      </c>
      <c r="W144" s="137">
        <f t="shared" si="40"/>
        <v>0</v>
      </c>
      <c r="X144" s="137">
        <f t="shared" si="40"/>
        <v>0</v>
      </c>
      <c r="Y144" s="137">
        <f t="shared" si="40"/>
        <v>0</v>
      </c>
      <c r="Z144" s="137">
        <f t="shared" si="40"/>
        <v>0</v>
      </c>
      <c r="AA144" s="137">
        <f t="shared" si="40"/>
        <v>100</v>
      </c>
      <c r="AB144" s="137">
        <f t="shared" si="40"/>
        <v>100</v>
      </c>
      <c r="AC144" s="137">
        <f t="shared" si="40"/>
        <v>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56.25">
      <c r="A145" s="148">
        <v>338</v>
      </c>
      <c r="B145" s="152">
        <v>46066</v>
      </c>
      <c r="C145" s="154">
        <v>9</v>
      </c>
      <c r="D145" s="154">
        <v>17</v>
      </c>
      <c r="E145" s="153" t="s">
        <v>53</v>
      </c>
      <c r="F145" s="207" t="s">
        <v>96</v>
      </c>
      <c r="G145" s="207" t="s">
        <v>1</v>
      </c>
      <c r="H145" s="138" t="str">
        <f>IF(OR(G145="中止",G145="取消"),"998",IF(ISNA(MATCH($E145,施設情報!$B$2:$B$96,0)),"999",INDEX(施設情報!$C$2:$C$96,MATCH($E145,施設情報!$B$2:$B$96,0))))</f>
        <v>024</v>
      </c>
      <c r="I145" s="139">
        <f t="shared" si="35"/>
        <v>46066</v>
      </c>
      <c r="J145" s="137" t="str">
        <f t="shared" si="36"/>
        <v>024-46066</v>
      </c>
      <c r="K145" s="137">
        <f t="shared" si="37"/>
        <v>0.375</v>
      </c>
      <c r="L145" s="137">
        <f t="shared" si="38"/>
        <v>0.70833333333333337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100</v>
      </c>
      <c r="Z145" s="137">
        <f t="shared" si="42"/>
        <v>100</v>
      </c>
      <c r="AA145" s="137">
        <f t="shared" si="42"/>
        <v>100</v>
      </c>
      <c r="AB145" s="137">
        <f t="shared" si="42"/>
        <v>100</v>
      </c>
      <c r="AC145" s="137">
        <f t="shared" si="42"/>
        <v>100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37.5">
      <c r="A146" s="148">
        <v>13</v>
      </c>
      <c r="B146" s="149">
        <v>46067</v>
      </c>
      <c r="C146" s="150">
        <v>0</v>
      </c>
      <c r="D146" s="150">
        <v>24</v>
      </c>
      <c r="E146" s="153" t="s">
        <v>28</v>
      </c>
      <c r="F146" s="156" t="s">
        <v>29</v>
      </c>
      <c r="G146" s="156" t="s">
        <v>1</v>
      </c>
      <c r="H146" s="138" t="str">
        <f>IF(OR(G146="中止",G146="取消"),"998",IF(ISNA(MATCH($E146,施設情報!$B$2:$B$96,0)),"999",INDEX(施設情報!$C$2:$C$96,MATCH($E146,施設情報!$B$2:$B$96,0))))</f>
        <v>001</v>
      </c>
      <c r="I146" s="139">
        <f t="shared" si="35"/>
        <v>46067</v>
      </c>
      <c r="J146" s="137" t="str">
        <f t="shared" si="36"/>
        <v>001-46067</v>
      </c>
      <c r="K146" s="137">
        <f t="shared" si="37"/>
        <v>0</v>
      </c>
      <c r="L146" s="137">
        <f t="shared" si="38"/>
        <v>1</v>
      </c>
      <c r="M146" s="137">
        <f t="shared" si="41"/>
        <v>100</v>
      </c>
      <c r="N146" s="137">
        <f t="shared" si="41"/>
        <v>100</v>
      </c>
      <c r="O146" s="137">
        <f t="shared" si="41"/>
        <v>100</v>
      </c>
      <c r="P146" s="137">
        <f t="shared" si="41"/>
        <v>100</v>
      </c>
      <c r="Q146" s="137">
        <f t="shared" si="41"/>
        <v>100</v>
      </c>
      <c r="R146" s="137">
        <f t="shared" si="41"/>
        <v>100</v>
      </c>
      <c r="S146" s="137">
        <f t="shared" si="41"/>
        <v>100</v>
      </c>
      <c r="T146" s="137">
        <f t="shared" si="41"/>
        <v>100</v>
      </c>
      <c r="U146" s="137">
        <f t="shared" si="41"/>
        <v>100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100</v>
      </c>
      <c r="AE146" s="137">
        <f t="shared" si="42"/>
        <v>100</v>
      </c>
      <c r="AF146" s="137">
        <f t="shared" si="42"/>
        <v>100</v>
      </c>
      <c r="AG146" s="137">
        <f t="shared" si="42"/>
        <v>100</v>
      </c>
      <c r="AH146" s="137">
        <f t="shared" si="42"/>
        <v>100</v>
      </c>
      <c r="AI146" s="137">
        <f t="shared" si="42"/>
        <v>100</v>
      </c>
      <c r="AJ146" s="137">
        <f t="shared" si="42"/>
        <v>100</v>
      </c>
      <c r="AK146" s="136">
        <f ca="1">IF(AND(AND($AK$3&lt;=B146,B146&lt;=$AK$1),B146&lt;&gt;""),1,0)</f>
        <v>1</v>
      </c>
      <c r="AL146" s="136">
        <f>IF(OR(F146="工事・メンテ（共用可）",F146="要調整"),0.5,IF(F146="ヘリ訓練日",0.4,1))</f>
        <v>1</v>
      </c>
      <c r="AM146" s="136">
        <v>1</v>
      </c>
    </row>
    <row r="147" spans="1:39" ht="56.25">
      <c r="A147" s="148">
        <v>339</v>
      </c>
      <c r="B147" s="152">
        <v>46067</v>
      </c>
      <c r="C147" s="154">
        <v>9</v>
      </c>
      <c r="D147" s="154">
        <v>17</v>
      </c>
      <c r="E147" s="153" t="s">
        <v>53</v>
      </c>
      <c r="F147" s="207" t="s">
        <v>96</v>
      </c>
      <c r="G147" s="207" t="s">
        <v>1</v>
      </c>
      <c r="H147" s="138" t="str">
        <f>IF(OR(G147="中止",G147="取消"),"998",IF(ISNA(MATCH($E147,施設情報!$B$2:$B$96,0)),"999",INDEX(施設情報!$C$2:$C$96,MATCH($E147,施設情報!$B$2:$B$96,0))))</f>
        <v>024</v>
      </c>
      <c r="I147" s="139">
        <f t="shared" si="35"/>
        <v>46067</v>
      </c>
      <c r="J147" s="137" t="str">
        <f t="shared" si="36"/>
        <v>024-46067</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37.5">
      <c r="A148" s="148">
        <v>14</v>
      </c>
      <c r="B148" s="149">
        <v>46068</v>
      </c>
      <c r="C148" s="150">
        <v>0</v>
      </c>
      <c r="D148" s="150">
        <v>24</v>
      </c>
      <c r="E148" s="153" t="s">
        <v>28</v>
      </c>
      <c r="F148" s="156" t="s">
        <v>29</v>
      </c>
      <c r="G148" s="156" t="s">
        <v>1</v>
      </c>
      <c r="H148" s="138" t="str">
        <f>IF(OR(G148="中止",G148="取消"),"998",IF(ISNA(MATCH($E148,施設情報!$B$2:$B$96,0)),"999",INDEX(施設情報!$C$2:$C$96,MATCH($E148,施設情報!$B$2:$B$96,0))))</f>
        <v>001</v>
      </c>
      <c r="I148" s="139">
        <f t="shared" si="35"/>
        <v>46068</v>
      </c>
      <c r="J148" s="137" t="str">
        <f t="shared" si="36"/>
        <v>001-46068</v>
      </c>
      <c r="K148" s="137">
        <f t="shared" si="37"/>
        <v>0</v>
      </c>
      <c r="L148" s="137">
        <f t="shared" si="38"/>
        <v>1</v>
      </c>
      <c r="M148" s="137">
        <f t="shared" si="41"/>
        <v>100</v>
      </c>
      <c r="N148" s="137">
        <f t="shared" si="41"/>
        <v>100</v>
      </c>
      <c r="O148" s="137">
        <f t="shared" si="41"/>
        <v>100</v>
      </c>
      <c r="P148" s="137">
        <f t="shared" si="41"/>
        <v>100</v>
      </c>
      <c r="Q148" s="137">
        <f t="shared" si="41"/>
        <v>100</v>
      </c>
      <c r="R148" s="137">
        <f t="shared" si="41"/>
        <v>100</v>
      </c>
      <c r="S148" s="137">
        <f t="shared" si="41"/>
        <v>100</v>
      </c>
      <c r="T148" s="137">
        <f t="shared" si="41"/>
        <v>100</v>
      </c>
      <c r="U148" s="137">
        <f t="shared" si="41"/>
        <v>100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100</v>
      </c>
      <c r="AE148" s="137">
        <f t="shared" si="42"/>
        <v>100</v>
      </c>
      <c r="AF148" s="137">
        <f t="shared" si="42"/>
        <v>100</v>
      </c>
      <c r="AG148" s="137">
        <f t="shared" si="42"/>
        <v>100</v>
      </c>
      <c r="AH148" s="137">
        <f t="shared" si="42"/>
        <v>100</v>
      </c>
      <c r="AI148" s="137">
        <f t="shared" si="42"/>
        <v>100</v>
      </c>
      <c r="AJ148" s="137">
        <f t="shared" si="42"/>
        <v>100</v>
      </c>
      <c r="AK148" s="136">
        <f ca="1">IF(AND(AND($AK$3&lt;=B148,B148&lt;=$AK$1),B148&lt;&gt;""),1,0)</f>
        <v>1</v>
      </c>
      <c r="AL148" s="136">
        <f>IF(OR(F148="工事・メンテ（共用可）",F148="要調整"),0.5,IF(F148="ヘリ訓練日",0.4,1))</f>
        <v>1</v>
      </c>
      <c r="AM148" s="136">
        <v>1</v>
      </c>
    </row>
    <row r="149" spans="1:39" ht="56.25">
      <c r="A149" s="148">
        <v>340</v>
      </c>
      <c r="B149" s="152">
        <v>46068</v>
      </c>
      <c r="C149" s="154">
        <v>9</v>
      </c>
      <c r="D149" s="154">
        <v>17</v>
      </c>
      <c r="E149" s="153" t="s">
        <v>53</v>
      </c>
      <c r="F149" s="207" t="s">
        <v>96</v>
      </c>
      <c r="G149" s="207" t="s">
        <v>1</v>
      </c>
      <c r="H149" s="138" t="str">
        <f>IF(OR(G149="中止",G149="取消"),"998",IF(ISNA(MATCH($E149,施設情報!$B$2:$B$96,0)),"999",INDEX(施設情報!$C$2:$C$96,MATCH($E149,施設情報!$B$2:$B$96,0))))</f>
        <v>024</v>
      </c>
      <c r="I149" s="139">
        <f t="shared" si="35"/>
        <v>46068</v>
      </c>
      <c r="J149" s="137" t="str">
        <f t="shared" si="36"/>
        <v>024-46068</v>
      </c>
      <c r="K149" s="137">
        <f t="shared" si="37"/>
        <v>0.375</v>
      </c>
      <c r="L149" s="137">
        <f t="shared" si="38"/>
        <v>0.70833333333333337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54">
      <c r="A150" s="148">
        <v>291</v>
      </c>
      <c r="B150" s="152">
        <v>46069</v>
      </c>
      <c r="C150" s="154">
        <v>9</v>
      </c>
      <c r="D150" s="154">
        <v>17</v>
      </c>
      <c r="E150" s="153" t="s">
        <v>39</v>
      </c>
      <c r="F150" s="207" t="s">
        <v>38</v>
      </c>
      <c r="G150" s="207" t="s">
        <v>100</v>
      </c>
      <c r="H150" s="138" t="str">
        <f>IF(OR(G150="中止",G150="取消"),"998",IF(ISNA(MATCH($E150,施設情報!$B$2:$B$96,0)),"999",INDEX(施設情報!$C$2:$C$96,MATCH($E150,施設情報!$B$2:$B$96,0))))</f>
        <v>002</v>
      </c>
      <c r="I150" s="139">
        <f t="shared" si="35"/>
        <v>46069</v>
      </c>
      <c r="J150" s="137" t="str">
        <f t="shared" si="36"/>
        <v>002-46069</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56.25">
      <c r="A151" s="148">
        <v>341</v>
      </c>
      <c r="B151" s="152">
        <v>46069</v>
      </c>
      <c r="C151" s="154">
        <v>9</v>
      </c>
      <c r="D151" s="154">
        <v>17</v>
      </c>
      <c r="E151" s="153" t="s">
        <v>53</v>
      </c>
      <c r="F151" s="207" t="s">
        <v>96</v>
      </c>
      <c r="G151" s="207" t="s">
        <v>1</v>
      </c>
      <c r="H151" s="138" t="str">
        <f>IF(OR(G151="中止",G151="取消"),"998",IF(ISNA(MATCH($E151,施設情報!$B$2:$B$96,0)),"999",INDEX(施設情報!$C$2:$C$96,MATCH($E151,施設情報!$B$2:$B$96,0))))</f>
        <v>024</v>
      </c>
      <c r="I151" s="139">
        <f t="shared" si="35"/>
        <v>46069</v>
      </c>
      <c r="J151" s="137" t="str">
        <f t="shared" si="36"/>
        <v>024-46069</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54">
      <c r="A152" s="148">
        <v>452</v>
      </c>
      <c r="B152" s="152">
        <v>46069</v>
      </c>
      <c r="C152" s="154">
        <v>9</v>
      </c>
      <c r="D152" s="154">
        <v>17</v>
      </c>
      <c r="E152" s="214" t="s">
        <v>39</v>
      </c>
      <c r="F152" s="207" t="s">
        <v>38</v>
      </c>
      <c r="G152" s="207" t="s">
        <v>495</v>
      </c>
      <c r="H152" s="138" t="str">
        <f>IF(OR(G152="中止",G152="取消"),"998",IF(ISNA(MATCH($E152,施設情報!$B$2:$B$96,0)),"999",INDEX(施設情報!$C$2:$C$96,MATCH($E152,施設情報!$B$2:$B$96,0))))</f>
        <v>998</v>
      </c>
      <c r="I152" s="139">
        <f t="shared" si="35"/>
        <v>46069</v>
      </c>
      <c r="J152" s="137" t="str">
        <f t="shared" si="36"/>
        <v>998-46069</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56.25">
      <c r="A153" s="148">
        <v>453</v>
      </c>
      <c r="B153" s="152">
        <v>46069</v>
      </c>
      <c r="C153" s="154">
        <v>9</v>
      </c>
      <c r="D153" s="154">
        <v>17</v>
      </c>
      <c r="E153" s="214" t="s">
        <v>31</v>
      </c>
      <c r="F153" s="207" t="s">
        <v>38</v>
      </c>
      <c r="G153" s="207" t="s">
        <v>495</v>
      </c>
      <c r="H153" s="138" t="str">
        <f>IF(OR(G153="中止",G153="取消"),"998",IF(ISNA(MATCH($E153,施設情報!$B$2:$B$96,0)),"999",INDEX(施設情報!$C$2:$C$96,MATCH($E153,施設情報!$B$2:$B$96,0))))</f>
        <v>998</v>
      </c>
      <c r="I153" s="139">
        <f t="shared" si="35"/>
        <v>46069</v>
      </c>
      <c r="J153" s="137" t="str">
        <f t="shared" si="36"/>
        <v>998-46069</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37.5">
      <c r="A154" s="148">
        <v>454</v>
      </c>
      <c r="B154" s="152">
        <v>46069</v>
      </c>
      <c r="C154" s="154">
        <v>9</v>
      </c>
      <c r="D154" s="154">
        <v>17</v>
      </c>
      <c r="E154" s="214" t="s">
        <v>2</v>
      </c>
      <c r="F154" s="207" t="s">
        <v>38</v>
      </c>
      <c r="G154" s="207" t="s">
        <v>495</v>
      </c>
      <c r="H154" s="138" t="str">
        <f>IF(OR(G154="中止",G154="取消"),"998",IF(ISNA(MATCH($E154,施設情報!$B$2:$B$96,0)),"999",INDEX(施設情報!$C$2:$C$96,MATCH($E154,施設情報!$B$2:$B$96,0))))</f>
        <v>998</v>
      </c>
      <c r="I154" s="139">
        <f t="shared" si="35"/>
        <v>46069</v>
      </c>
      <c r="J154" s="137" t="str">
        <f t="shared" si="36"/>
        <v>998-46069</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54">
      <c r="A155" s="148">
        <v>521</v>
      </c>
      <c r="B155" s="149">
        <v>46069</v>
      </c>
      <c r="C155" s="150">
        <v>9</v>
      </c>
      <c r="D155" s="150">
        <v>17</v>
      </c>
      <c r="E155" s="153" t="s">
        <v>39</v>
      </c>
      <c r="F155" s="156" t="s">
        <v>496</v>
      </c>
      <c r="G155" s="207" t="s">
        <v>1</v>
      </c>
      <c r="H155" s="138" t="str">
        <f>IF(OR(G155="中止",G155="取消"),"998",IF(ISNA(MATCH($E155,施設情報!$B$2:$B$96,0)),"999",INDEX(施設情報!$C$2:$C$96,MATCH($E155,施設情報!$B$2:$B$96,0))))</f>
        <v>002</v>
      </c>
      <c r="I155" s="139">
        <f t="shared" si="35"/>
        <v>46069</v>
      </c>
      <c r="J155" s="137" t="str">
        <f t="shared" si="36"/>
        <v>002-46069</v>
      </c>
      <c r="K155" s="137">
        <f t="shared" si="37"/>
        <v>0.375</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37.5">
      <c r="A156" s="148">
        <v>522</v>
      </c>
      <c r="B156" s="149">
        <v>46069</v>
      </c>
      <c r="C156" s="150">
        <v>9</v>
      </c>
      <c r="D156" s="150">
        <v>17</v>
      </c>
      <c r="E156" s="153" t="s">
        <v>40</v>
      </c>
      <c r="F156" s="156" t="s">
        <v>496</v>
      </c>
      <c r="G156" s="207" t="s">
        <v>1</v>
      </c>
      <c r="H156" s="138" t="str">
        <f>IF(OR(G156="中止",G156="取消"),"998",IF(ISNA(MATCH($E156,施設情報!$B$2:$B$96,0)),"999",INDEX(施設情報!$C$2:$C$96,MATCH($E156,施設情報!$B$2:$B$96,0))))</f>
        <v>003</v>
      </c>
      <c r="I156" s="139">
        <f t="shared" si="35"/>
        <v>46069</v>
      </c>
      <c r="J156" s="137" t="str">
        <f t="shared" si="36"/>
        <v>003-46069</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75">
      <c r="A157" s="148">
        <v>523</v>
      </c>
      <c r="B157" s="149">
        <v>46069</v>
      </c>
      <c r="C157" s="150">
        <v>9</v>
      </c>
      <c r="D157" s="150">
        <v>17</v>
      </c>
      <c r="E157" s="153" t="s">
        <v>41</v>
      </c>
      <c r="F157" s="156" t="s">
        <v>496</v>
      </c>
      <c r="G157" s="207" t="s">
        <v>1</v>
      </c>
      <c r="H157" s="138" t="str">
        <f>IF(OR(G157="中止",G157="取消"),"998",IF(ISNA(MATCH($E157,施設情報!$B$2:$B$96,0)),"999",INDEX(施設情報!$C$2:$C$96,MATCH($E157,施設情報!$B$2:$B$96,0))))</f>
        <v>004</v>
      </c>
      <c r="I157" s="139">
        <f t="shared" si="35"/>
        <v>46069</v>
      </c>
      <c r="J157" s="137" t="str">
        <f t="shared" si="36"/>
        <v>004-46069</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93.75">
      <c r="A158" s="148">
        <v>524</v>
      </c>
      <c r="B158" s="149">
        <v>46069</v>
      </c>
      <c r="C158" s="150">
        <v>9</v>
      </c>
      <c r="D158" s="150">
        <v>17</v>
      </c>
      <c r="E158" s="153" t="s">
        <v>42</v>
      </c>
      <c r="F158" s="156" t="s">
        <v>496</v>
      </c>
      <c r="G158" s="207" t="s">
        <v>1</v>
      </c>
      <c r="H158" s="138" t="str">
        <f>IF(OR(G158="中止",G158="取消"),"998",IF(ISNA(MATCH($E158,施設情報!$B$2:$B$96,0)),"999",INDEX(施設情報!$C$2:$C$96,MATCH($E158,施設情報!$B$2:$B$96,0))))</f>
        <v>005</v>
      </c>
      <c r="I158" s="139">
        <f t="shared" si="35"/>
        <v>46069</v>
      </c>
      <c r="J158" s="137" t="str">
        <f t="shared" si="36"/>
        <v>005-46069</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75">
      <c r="A159" s="148">
        <v>525</v>
      </c>
      <c r="B159" s="149">
        <v>46069</v>
      </c>
      <c r="C159" s="150">
        <v>9</v>
      </c>
      <c r="D159" s="150">
        <v>17</v>
      </c>
      <c r="E159" s="153" t="s">
        <v>43</v>
      </c>
      <c r="F159" s="156" t="s">
        <v>496</v>
      </c>
      <c r="G159" s="207" t="s">
        <v>1</v>
      </c>
      <c r="H159" s="138" t="str">
        <f>IF(OR(G159="中止",G159="取消"),"998",IF(ISNA(MATCH($E159,施設情報!$B$2:$B$96,0)),"999",INDEX(施設情報!$C$2:$C$96,MATCH($E159,施設情報!$B$2:$B$96,0))))</f>
        <v>006</v>
      </c>
      <c r="I159" s="139">
        <f t="shared" si="35"/>
        <v>46069</v>
      </c>
      <c r="J159" s="137" t="str">
        <f t="shared" si="36"/>
        <v>006-46069</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37.5">
      <c r="A160" s="148">
        <v>526</v>
      </c>
      <c r="B160" s="149">
        <v>46069</v>
      </c>
      <c r="C160" s="150">
        <v>9</v>
      </c>
      <c r="D160" s="150">
        <v>17</v>
      </c>
      <c r="E160" s="153" t="s">
        <v>2</v>
      </c>
      <c r="F160" s="156" t="s">
        <v>496</v>
      </c>
      <c r="G160" s="207" t="s">
        <v>1</v>
      </c>
      <c r="H160" s="138" t="str">
        <f>IF(OR(G160="中止",G160="取消"),"998",IF(ISNA(MATCH($E160,施設情報!$B$2:$B$96,0)),"999",INDEX(施設情報!$C$2:$C$96,MATCH($E160,施設情報!$B$2:$B$96,0))))</f>
        <v>008</v>
      </c>
      <c r="I160" s="139">
        <f t="shared" si="35"/>
        <v>46069</v>
      </c>
      <c r="J160" s="137" t="str">
        <f t="shared" si="36"/>
        <v>008-46069</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56.25">
      <c r="A161" s="148">
        <v>527</v>
      </c>
      <c r="B161" s="149">
        <v>46069</v>
      </c>
      <c r="C161" s="150">
        <v>9</v>
      </c>
      <c r="D161" s="150">
        <v>17</v>
      </c>
      <c r="E161" s="153" t="s">
        <v>44</v>
      </c>
      <c r="F161" s="156" t="s">
        <v>97</v>
      </c>
      <c r="G161" s="207" t="s">
        <v>1</v>
      </c>
      <c r="H161" s="138" t="str">
        <f>IF(OR(G161="中止",G161="取消"),"998",IF(ISNA(MATCH($E161,施設情報!$B$2:$B$96,0)),"999",INDEX(施設情報!$C$2:$C$96,MATCH($E161,施設情報!$B$2:$B$96,0))))</f>
        <v>014</v>
      </c>
      <c r="I161" s="139">
        <f t="shared" si="35"/>
        <v>46069</v>
      </c>
      <c r="J161" s="137" t="str">
        <f t="shared" si="36"/>
        <v>014-46069</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50</v>
      </c>
      <c r="W161" s="137">
        <f t="shared" si="44"/>
        <v>50</v>
      </c>
      <c r="X161" s="137">
        <f t="shared" si="44"/>
        <v>50</v>
      </c>
      <c r="Y161" s="137">
        <f t="shared" si="44"/>
        <v>50</v>
      </c>
      <c r="Z161" s="137">
        <f t="shared" si="44"/>
        <v>50</v>
      </c>
      <c r="AA161" s="137">
        <f t="shared" si="44"/>
        <v>50</v>
      </c>
      <c r="AB161" s="137">
        <f t="shared" si="44"/>
        <v>50</v>
      </c>
      <c r="AC161" s="137">
        <f t="shared" si="44"/>
        <v>50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0.5</v>
      </c>
      <c r="AM161" s="136">
        <v>0.5</v>
      </c>
    </row>
    <row r="162" spans="1:39" ht="56.25">
      <c r="A162" s="148">
        <v>528</v>
      </c>
      <c r="B162" s="149">
        <v>46069</v>
      </c>
      <c r="C162" s="150">
        <v>9</v>
      </c>
      <c r="D162" s="150">
        <v>17</v>
      </c>
      <c r="E162" s="153" t="s">
        <v>45</v>
      </c>
      <c r="F162" s="156" t="s">
        <v>97</v>
      </c>
      <c r="G162" s="207" t="s">
        <v>1</v>
      </c>
      <c r="H162" s="138" t="str">
        <f>IF(OR(G162="中止",G162="取消"),"998",IF(ISNA(MATCH($E162,施設情報!$B$2:$B$96,0)),"999",INDEX(施設情報!$C$2:$C$96,MATCH($E162,施設情報!$B$2:$B$96,0))))</f>
        <v>015</v>
      </c>
      <c r="I162" s="139">
        <f t="shared" si="35"/>
        <v>46069</v>
      </c>
      <c r="J162" s="137" t="str">
        <f t="shared" si="36"/>
        <v>015-46069</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50</v>
      </c>
      <c r="W162" s="137">
        <f t="shared" si="44"/>
        <v>50</v>
      </c>
      <c r="X162" s="137">
        <f t="shared" si="44"/>
        <v>50</v>
      </c>
      <c r="Y162" s="137">
        <f t="shared" si="44"/>
        <v>50</v>
      </c>
      <c r="Z162" s="137">
        <f t="shared" si="44"/>
        <v>50</v>
      </c>
      <c r="AA162" s="137">
        <f t="shared" si="44"/>
        <v>50</v>
      </c>
      <c r="AB162" s="137">
        <f t="shared" si="44"/>
        <v>50</v>
      </c>
      <c r="AC162" s="137">
        <f t="shared" si="44"/>
        <v>50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0.5</v>
      </c>
      <c r="AM162" s="136">
        <v>0.5</v>
      </c>
    </row>
    <row r="163" spans="1:39" ht="75">
      <c r="A163" s="148">
        <v>529</v>
      </c>
      <c r="B163" s="149">
        <v>46069</v>
      </c>
      <c r="C163" s="150">
        <v>9</v>
      </c>
      <c r="D163" s="150">
        <v>17</v>
      </c>
      <c r="E163" s="153" t="s">
        <v>46</v>
      </c>
      <c r="F163" s="156" t="s">
        <v>97</v>
      </c>
      <c r="G163" s="207" t="s">
        <v>1</v>
      </c>
      <c r="H163" s="138" t="str">
        <f>IF(OR(G163="中止",G163="取消"),"998",IF(ISNA(MATCH($E163,施設情報!$B$2:$B$96,0)),"999",INDEX(施設情報!$C$2:$C$96,MATCH($E163,施設情報!$B$2:$B$96,0))))</f>
        <v>016</v>
      </c>
      <c r="I163" s="139">
        <f t="shared" si="35"/>
        <v>46069</v>
      </c>
      <c r="J163" s="137" t="str">
        <f t="shared" si="36"/>
        <v>016-46069</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50</v>
      </c>
      <c r="W163" s="137">
        <f t="shared" si="44"/>
        <v>50</v>
      </c>
      <c r="X163" s="137">
        <f t="shared" si="44"/>
        <v>50</v>
      </c>
      <c r="Y163" s="137">
        <f t="shared" si="44"/>
        <v>50</v>
      </c>
      <c r="Z163" s="137">
        <f t="shared" si="44"/>
        <v>50</v>
      </c>
      <c r="AA163" s="137">
        <f t="shared" si="44"/>
        <v>50</v>
      </c>
      <c r="AB163" s="137">
        <f t="shared" si="44"/>
        <v>50</v>
      </c>
      <c r="AC163" s="137">
        <f t="shared" si="44"/>
        <v>50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0.5</v>
      </c>
      <c r="AM163" s="136">
        <v>0.5</v>
      </c>
    </row>
    <row r="164" spans="1:39" ht="75">
      <c r="A164" s="148">
        <v>530</v>
      </c>
      <c r="B164" s="149">
        <v>46069</v>
      </c>
      <c r="C164" s="150">
        <v>9</v>
      </c>
      <c r="D164" s="150">
        <v>17</v>
      </c>
      <c r="E164" s="153" t="s">
        <v>47</v>
      </c>
      <c r="F164" s="156" t="s">
        <v>97</v>
      </c>
      <c r="G164" s="207" t="s">
        <v>1</v>
      </c>
      <c r="H164" s="138" t="str">
        <f>IF(OR(G164="中止",G164="取消"),"998",IF(ISNA(MATCH($E164,施設情報!$B$2:$B$96,0)),"999",INDEX(施設情報!$C$2:$C$96,MATCH($E164,施設情報!$B$2:$B$96,0))))</f>
        <v>017</v>
      </c>
      <c r="I164" s="139">
        <f t="shared" si="35"/>
        <v>46069</v>
      </c>
      <c r="J164" s="137" t="str">
        <f t="shared" si="36"/>
        <v>017-46069</v>
      </c>
      <c r="K164" s="137">
        <f t="shared" si="37"/>
        <v>0.375</v>
      </c>
      <c r="L164" s="137">
        <f t="shared" si="38"/>
        <v>0.70833333333333337</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50</v>
      </c>
      <c r="W164" s="137">
        <f t="shared" si="44"/>
        <v>50</v>
      </c>
      <c r="X164" s="137">
        <f t="shared" si="44"/>
        <v>50</v>
      </c>
      <c r="Y164" s="137">
        <f t="shared" si="44"/>
        <v>50</v>
      </c>
      <c r="Z164" s="137">
        <f t="shared" si="44"/>
        <v>50</v>
      </c>
      <c r="AA164" s="137">
        <f t="shared" si="44"/>
        <v>50</v>
      </c>
      <c r="AB164" s="137">
        <f t="shared" si="44"/>
        <v>50</v>
      </c>
      <c r="AC164" s="137">
        <f t="shared" si="44"/>
        <v>50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0.5</v>
      </c>
      <c r="AM164" s="136">
        <v>0.5</v>
      </c>
    </row>
    <row r="165" spans="1:39" ht="56.25">
      <c r="A165" s="148">
        <v>531</v>
      </c>
      <c r="B165" s="149">
        <v>46069</v>
      </c>
      <c r="C165" s="150">
        <v>9</v>
      </c>
      <c r="D165" s="150">
        <v>17</v>
      </c>
      <c r="E165" s="153" t="s">
        <v>48</v>
      </c>
      <c r="F165" s="156" t="s">
        <v>496</v>
      </c>
      <c r="G165" s="207" t="s">
        <v>1</v>
      </c>
      <c r="H165" s="138" t="str">
        <f>IF(OR(G165="中止",G165="取消"),"998",IF(ISNA(MATCH($E165,施設情報!$B$2:$B$96,0)),"999",INDEX(施設情報!$C$2:$C$96,MATCH($E165,施設情報!$B$2:$B$96,0))))</f>
        <v>020</v>
      </c>
      <c r="I165" s="139">
        <f t="shared" si="35"/>
        <v>46069</v>
      </c>
      <c r="J165" s="137" t="str">
        <f t="shared" si="36"/>
        <v>020-46069</v>
      </c>
      <c r="K165" s="137">
        <f t="shared" si="37"/>
        <v>0.375</v>
      </c>
      <c r="L165" s="137">
        <f t="shared" si="38"/>
        <v>0.70833333333333337</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75">
      <c r="A166" s="148">
        <v>532</v>
      </c>
      <c r="B166" s="149">
        <v>46069</v>
      </c>
      <c r="C166" s="150">
        <v>9</v>
      </c>
      <c r="D166" s="150">
        <v>17</v>
      </c>
      <c r="E166" s="153" t="s">
        <v>49</v>
      </c>
      <c r="F166" s="156" t="s">
        <v>496</v>
      </c>
      <c r="G166" s="207" t="s">
        <v>1</v>
      </c>
      <c r="H166" s="138" t="str">
        <f>IF(OR(G166="中止",G166="取消"),"998",IF(ISNA(MATCH($E166,施設情報!$B$2:$B$96,0)),"999",INDEX(施設情報!$C$2:$C$96,MATCH($E166,施設情報!$B$2:$B$96,0))))</f>
        <v>021</v>
      </c>
      <c r="I166" s="139">
        <f t="shared" si="35"/>
        <v>46069</v>
      </c>
      <c r="J166" s="137" t="str">
        <f t="shared" si="36"/>
        <v>021-46069</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37.5">
      <c r="A167" s="148">
        <v>533</v>
      </c>
      <c r="B167" s="149">
        <v>46069</v>
      </c>
      <c r="C167" s="150">
        <v>9</v>
      </c>
      <c r="D167" s="150">
        <v>17</v>
      </c>
      <c r="E167" s="153" t="s">
        <v>50</v>
      </c>
      <c r="F167" s="156" t="s">
        <v>97</v>
      </c>
      <c r="G167" s="207" t="s">
        <v>1</v>
      </c>
      <c r="H167" s="138" t="str">
        <f>IF(OR(G167="中止",G167="取消"),"998",IF(ISNA(MATCH($E167,施設情報!$B$2:$B$96,0)),"999",INDEX(施設情報!$C$2:$C$96,MATCH($E167,施設情報!$B$2:$B$96,0))))</f>
        <v>022</v>
      </c>
      <c r="I167" s="139">
        <f t="shared" si="35"/>
        <v>46069</v>
      </c>
      <c r="J167" s="137" t="str">
        <f t="shared" si="36"/>
        <v>022-46069</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50</v>
      </c>
      <c r="W167" s="137">
        <f t="shared" si="46"/>
        <v>50</v>
      </c>
      <c r="X167" s="137">
        <f t="shared" si="46"/>
        <v>50</v>
      </c>
      <c r="Y167" s="137">
        <f t="shared" si="46"/>
        <v>50</v>
      </c>
      <c r="Z167" s="137">
        <f t="shared" si="46"/>
        <v>50</v>
      </c>
      <c r="AA167" s="137">
        <f t="shared" si="46"/>
        <v>50</v>
      </c>
      <c r="AB167" s="137">
        <f t="shared" si="46"/>
        <v>50</v>
      </c>
      <c r="AC167" s="137">
        <f t="shared" si="46"/>
        <v>50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0.5</v>
      </c>
      <c r="AM167" s="136">
        <v>0.5</v>
      </c>
    </row>
    <row r="168" spans="1:39" ht="56.25">
      <c r="A168" s="148">
        <v>534</v>
      </c>
      <c r="B168" s="149">
        <v>46069</v>
      </c>
      <c r="C168" s="150">
        <v>9</v>
      </c>
      <c r="D168" s="150">
        <v>17</v>
      </c>
      <c r="E168" s="2" t="s">
        <v>51</v>
      </c>
      <c r="F168" s="156" t="s">
        <v>97</v>
      </c>
      <c r="G168" s="207" t="s">
        <v>1</v>
      </c>
      <c r="H168" s="138" t="str">
        <f>IF(OR(G168="中止",G168="取消"),"998",IF(ISNA(MATCH($E168,施設情報!$B$2:$B$96,0)),"999",INDEX(施設情報!$C$2:$C$96,MATCH($E168,施設情報!$B$2:$B$96,0))))</f>
        <v>023</v>
      </c>
      <c r="I168" s="139">
        <f t="shared" si="35"/>
        <v>46069</v>
      </c>
      <c r="J168" s="137" t="str">
        <f t="shared" si="36"/>
        <v>023-46069</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50</v>
      </c>
      <c r="W168" s="137">
        <f t="shared" si="46"/>
        <v>50</v>
      </c>
      <c r="X168" s="137">
        <f t="shared" si="46"/>
        <v>50</v>
      </c>
      <c r="Y168" s="137">
        <f t="shared" si="46"/>
        <v>50</v>
      </c>
      <c r="Z168" s="137">
        <f t="shared" si="46"/>
        <v>50</v>
      </c>
      <c r="AA168" s="137">
        <f t="shared" si="46"/>
        <v>50</v>
      </c>
      <c r="AB168" s="137">
        <f t="shared" si="46"/>
        <v>50</v>
      </c>
      <c r="AC168" s="137">
        <f t="shared" si="46"/>
        <v>50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0.5</v>
      </c>
      <c r="AM168" s="136">
        <v>0.5</v>
      </c>
    </row>
    <row r="169" spans="1:39" ht="56.25">
      <c r="A169" s="148">
        <v>535</v>
      </c>
      <c r="B169" s="149">
        <v>46069</v>
      </c>
      <c r="C169" s="150">
        <v>9</v>
      </c>
      <c r="D169" s="150">
        <v>17</v>
      </c>
      <c r="E169" s="2" t="s">
        <v>52</v>
      </c>
      <c r="F169" s="156" t="s">
        <v>97</v>
      </c>
      <c r="G169" s="207" t="s">
        <v>1</v>
      </c>
      <c r="H169" s="138" t="str">
        <f>IF(OR(G169="中止",G169="取消"),"998",IF(ISNA(MATCH($E169,施設情報!$B$2:$B$96,0)),"999",INDEX(施設情報!$C$2:$C$96,MATCH($E169,施設情報!$B$2:$B$96,0))))</f>
        <v>069</v>
      </c>
      <c r="I169" s="139">
        <f t="shared" si="35"/>
        <v>46069</v>
      </c>
      <c r="J169" s="137" t="str">
        <f t="shared" si="36"/>
        <v>069-46069</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50</v>
      </c>
      <c r="W169" s="137">
        <f t="shared" si="46"/>
        <v>50</v>
      </c>
      <c r="X169" s="137">
        <f t="shared" si="46"/>
        <v>50</v>
      </c>
      <c r="Y169" s="137">
        <f t="shared" si="46"/>
        <v>50</v>
      </c>
      <c r="Z169" s="137">
        <f t="shared" si="46"/>
        <v>50</v>
      </c>
      <c r="AA169" s="137">
        <f t="shared" si="46"/>
        <v>50</v>
      </c>
      <c r="AB169" s="137">
        <f t="shared" si="46"/>
        <v>50</v>
      </c>
      <c r="AC169" s="137">
        <f t="shared" si="46"/>
        <v>50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0.5</v>
      </c>
      <c r="AM169" s="136">
        <v>0.5</v>
      </c>
    </row>
    <row r="170" spans="1:39" ht="56.25">
      <c r="A170" s="148">
        <v>536</v>
      </c>
      <c r="B170" s="149">
        <v>46069</v>
      </c>
      <c r="C170" s="150">
        <v>9</v>
      </c>
      <c r="D170" s="150">
        <v>17</v>
      </c>
      <c r="E170" s="2" t="s">
        <v>53</v>
      </c>
      <c r="F170" s="156" t="s">
        <v>97</v>
      </c>
      <c r="G170" s="207" t="s">
        <v>1</v>
      </c>
      <c r="H170" s="138" t="str">
        <f>IF(OR(G170="中止",G170="取消"),"998",IF(ISNA(MATCH($E170,施設情報!$B$2:$B$96,0)),"999",INDEX(施設情報!$C$2:$C$96,MATCH($E170,施設情報!$B$2:$B$96,0))))</f>
        <v>024</v>
      </c>
      <c r="I170" s="139">
        <f t="shared" si="35"/>
        <v>46069</v>
      </c>
      <c r="J170" s="137" t="str">
        <f t="shared" si="36"/>
        <v>024-46069</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50</v>
      </c>
      <c r="W170" s="137">
        <f t="shared" si="46"/>
        <v>50</v>
      </c>
      <c r="X170" s="137">
        <f t="shared" si="46"/>
        <v>50</v>
      </c>
      <c r="Y170" s="137">
        <f t="shared" si="46"/>
        <v>50</v>
      </c>
      <c r="Z170" s="137">
        <f t="shared" si="46"/>
        <v>50</v>
      </c>
      <c r="AA170" s="137">
        <f t="shared" si="46"/>
        <v>50</v>
      </c>
      <c r="AB170" s="137">
        <f t="shared" si="46"/>
        <v>50</v>
      </c>
      <c r="AC170" s="137">
        <f t="shared" si="46"/>
        <v>50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0.5</v>
      </c>
      <c r="AM170" s="136">
        <v>0.5</v>
      </c>
    </row>
    <row r="171" spans="1:39" ht="56.25">
      <c r="A171" s="148">
        <v>537</v>
      </c>
      <c r="B171" s="149">
        <v>46069</v>
      </c>
      <c r="C171" s="150">
        <v>9</v>
      </c>
      <c r="D171" s="150">
        <v>17</v>
      </c>
      <c r="E171" s="2" t="s">
        <v>31</v>
      </c>
      <c r="F171" s="156" t="s">
        <v>496</v>
      </c>
      <c r="G171" s="207" t="s">
        <v>1</v>
      </c>
      <c r="H171" s="138" t="str">
        <f>IF(OR(G171="中止",G171="取消"),"998",IF(ISNA(MATCH($E171,施設情報!$B$2:$B$96,0)),"999",INDEX(施設情報!$C$2:$C$96,MATCH($E171,施設情報!$B$2:$B$96,0))))</f>
        <v>025</v>
      </c>
      <c r="I171" s="139">
        <f t="shared" si="35"/>
        <v>46069</v>
      </c>
      <c r="J171" s="137" t="str">
        <f t="shared" si="36"/>
        <v>025-46069</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56.25">
      <c r="A172" s="148">
        <v>538</v>
      </c>
      <c r="B172" s="149">
        <v>46069</v>
      </c>
      <c r="C172" s="150">
        <v>9</v>
      </c>
      <c r="D172" s="150">
        <v>17</v>
      </c>
      <c r="E172" s="2" t="s">
        <v>54</v>
      </c>
      <c r="F172" s="156" t="s">
        <v>97</v>
      </c>
      <c r="G172" s="207" t="s">
        <v>1</v>
      </c>
      <c r="H172" s="138" t="str">
        <f>IF(OR(G172="中止",G172="取消"),"998",IF(ISNA(MATCH($E172,施設情報!$B$2:$B$96,0)),"999",INDEX(施設情報!$C$2:$C$96,MATCH($E172,施設情報!$B$2:$B$96,0))))</f>
        <v>026</v>
      </c>
      <c r="I172" s="139">
        <f t="shared" si="35"/>
        <v>46069</v>
      </c>
      <c r="J172" s="137" t="str">
        <f t="shared" si="36"/>
        <v>026-46069</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50</v>
      </c>
      <c r="W172" s="137">
        <f t="shared" si="46"/>
        <v>50</v>
      </c>
      <c r="X172" s="137">
        <f t="shared" si="46"/>
        <v>50</v>
      </c>
      <c r="Y172" s="137">
        <f t="shared" si="46"/>
        <v>50</v>
      </c>
      <c r="Z172" s="137">
        <f t="shared" si="46"/>
        <v>50</v>
      </c>
      <c r="AA172" s="137">
        <f t="shared" si="46"/>
        <v>50</v>
      </c>
      <c r="AB172" s="137">
        <f t="shared" si="46"/>
        <v>50</v>
      </c>
      <c r="AC172" s="137">
        <f t="shared" si="46"/>
        <v>50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0.5</v>
      </c>
      <c r="AM172" s="136">
        <v>0.5</v>
      </c>
    </row>
    <row r="173" spans="1:39" ht="112.5">
      <c r="A173" s="148">
        <v>539</v>
      </c>
      <c r="B173" s="149">
        <v>46069</v>
      </c>
      <c r="C173" s="150">
        <v>9</v>
      </c>
      <c r="D173" s="150">
        <v>17</v>
      </c>
      <c r="E173" s="153" t="s">
        <v>55</v>
      </c>
      <c r="F173" s="156" t="s">
        <v>97</v>
      </c>
      <c r="G173" s="207" t="s">
        <v>1</v>
      </c>
      <c r="H173" s="138" t="str">
        <f>IF(OR(G173="中止",G173="取消"),"998",IF(ISNA(MATCH($E173,施設情報!$B$2:$B$96,0)),"999",INDEX(施設情報!$C$2:$C$96,MATCH($E173,施設情報!$B$2:$B$96,0))))</f>
        <v>032</v>
      </c>
      <c r="I173" s="139">
        <f t="shared" si="35"/>
        <v>46069</v>
      </c>
      <c r="J173" s="137" t="str">
        <f t="shared" si="36"/>
        <v>032-46069</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50</v>
      </c>
      <c r="W173" s="137">
        <f t="shared" si="46"/>
        <v>50</v>
      </c>
      <c r="X173" s="137">
        <f t="shared" si="46"/>
        <v>50</v>
      </c>
      <c r="Y173" s="137">
        <f t="shared" si="46"/>
        <v>50</v>
      </c>
      <c r="Z173" s="137">
        <f t="shared" si="46"/>
        <v>50</v>
      </c>
      <c r="AA173" s="137">
        <f t="shared" si="46"/>
        <v>50</v>
      </c>
      <c r="AB173" s="137">
        <f t="shared" si="46"/>
        <v>50</v>
      </c>
      <c r="AC173" s="137">
        <f t="shared" si="46"/>
        <v>50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0.5</v>
      </c>
      <c r="AM173" s="136">
        <v>0.5</v>
      </c>
    </row>
    <row r="174" spans="1:39" ht="75">
      <c r="A174" s="148">
        <v>540</v>
      </c>
      <c r="B174" s="149">
        <v>46069</v>
      </c>
      <c r="C174" s="150">
        <v>9</v>
      </c>
      <c r="D174" s="150">
        <v>17</v>
      </c>
      <c r="E174" s="153" t="s">
        <v>56</v>
      </c>
      <c r="F174" s="156" t="s">
        <v>97</v>
      </c>
      <c r="G174" s="207" t="s">
        <v>1</v>
      </c>
      <c r="H174" s="138" t="str">
        <f>IF(OR(G174="中止",G174="取消"),"998",IF(ISNA(MATCH($E174,施設情報!$B$2:$B$96,0)),"999",INDEX(施設情報!$C$2:$C$96,MATCH($E174,施設情報!$B$2:$B$96,0))))</f>
        <v>034</v>
      </c>
      <c r="I174" s="139">
        <f t="shared" si="35"/>
        <v>46069</v>
      </c>
      <c r="J174" s="137" t="str">
        <f t="shared" si="36"/>
        <v>034-46069</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50</v>
      </c>
      <c r="W174" s="137">
        <f t="shared" si="46"/>
        <v>50</v>
      </c>
      <c r="X174" s="137">
        <f t="shared" si="46"/>
        <v>50</v>
      </c>
      <c r="Y174" s="137">
        <f t="shared" si="46"/>
        <v>50</v>
      </c>
      <c r="Z174" s="137">
        <f t="shared" si="46"/>
        <v>50</v>
      </c>
      <c r="AA174" s="137">
        <f t="shared" si="46"/>
        <v>50</v>
      </c>
      <c r="AB174" s="137">
        <f t="shared" si="46"/>
        <v>50</v>
      </c>
      <c r="AC174" s="137">
        <f t="shared" si="46"/>
        <v>50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0.5</v>
      </c>
      <c r="AM174" s="136">
        <v>0.5</v>
      </c>
    </row>
    <row r="175" spans="1:39" ht="37.5">
      <c r="A175" s="148">
        <v>541</v>
      </c>
      <c r="B175" s="149">
        <v>46069</v>
      </c>
      <c r="C175" s="150">
        <v>9</v>
      </c>
      <c r="D175" s="150">
        <v>17</v>
      </c>
      <c r="E175" s="153" t="s">
        <v>57</v>
      </c>
      <c r="F175" s="156" t="s">
        <v>97</v>
      </c>
      <c r="G175" s="207" t="s">
        <v>1</v>
      </c>
      <c r="H175" s="138" t="str">
        <f>IF(OR(G175="中止",G175="取消"),"998",IF(ISNA(MATCH($E175,施設情報!$B$2:$B$96,0)),"999",INDEX(施設情報!$C$2:$C$96,MATCH($E175,施設情報!$B$2:$B$96,0))))</f>
        <v>035</v>
      </c>
      <c r="I175" s="139">
        <f t="shared" si="35"/>
        <v>46069</v>
      </c>
      <c r="J175" s="137" t="str">
        <f t="shared" si="36"/>
        <v>035-46069</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50</v>
      </c>
      <c r="W175" s="137">
        <f t="shared" ref="W175:AJ184" si="48">IF(AND(W$3&gt;=$K175,W$3&lt;$L175),100*$AM175,0)</f>
        <v>50</v>
      </c>
      <c r="X175" s="137">
        <f t="shared" si="48"/>
        <v>50</v>
      </c>
      <c r="Y175" s="137">
        <f t="shared" si="48"/>
        <v>50</v>
      </c>
      <c r="Z175" s="137">
        <f t="shared" si="48"/>
        <v>50</v>
      </c>
      <c r="AA175" s="137">
        <f t="shared" si="48"/>
        <v>50</v>
      </c>
      <c r="AB175" s="137">
        <f t="shared" si="48"/>
        <v>50</v>
      </c>
      <c r="AC175" s="137">
        <f t="shared" si="48"/>
        <v>50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0.5</v>
      </c>
      <c r="AM175" s="136">
        <v>0.5</v>
      </c>
    </row>
    <row r="176" spans="1:39" ht="37.5">
      <c r="A176" s="148">
        <v>542</v>
      </c>
      <c r="B176" s="149">
        <v>46069</v>
      </c>
      <c r="C176" s="150">
        <v>9</v>
      </c>
      <c r="D176" s="150">
        <v>17</v>
      </c>
      <c r="E176" s="153" t="s">
        <v>58</v>
      </c>
      <c r="F176" s="156" t="s">
        <v>97</v>
      </c>
      <c r="G176" s="207" t="s">
        <v>1</v>
      </c>
      <c r="H176" s="138" t="str">
        <f>IF(OR(G176="中止",G176="取消"),"998",IF(ISNA(MATCH($E176,施設情報!$B$2:$B$96,0)),"999",INDEX(施設情報!$C$2:$C$96,MATCH($E176,施設情報!$B$2:$B$96,0))))</f>
        <v>033</v>
      </c>
      <c r="I176" s="139">
        <f t="shared" si="35"/>
        <v>46069</v>
      </c>
      <c r="J176" s="137" t="str">
        <f t="shared" si="36"/>
        <v>033-46069</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50</v>
      </c>
      <c r="W176" s="137">
        <f t="shared" si="48"/>
        <v>50</v>
      </c>
      <c r="X176" s="137">
        <f t="shared" si="48"/>
        <v>50</v>
      </c>
      <c r="Y176" s="137">
        <f t="shared" si="48"/>
        <v>50</v>
      </c>
      <c r="Z176" s="137">
        <f t="shared" si="48"/>
        <v>50</v>
      </c>
      <c r="AA176" s="137">
        <f t="shared" si="48"/>
        <v>50</v>
      </c>
      <c r="AB176" s="137">
        <f t="shared" si="48"/>
        <v>50</v>
      </c>
      <c r="AC176" s="137">
        <f t="shared" si="48"/>
        <v>50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0.5</v>
      </c>
      <c r="AM176" s="136">
        <v>0.5</v>
      </c>
    </row>
    <row r="177" spans="1:39" ht="56.25">
      <c r="A177" s="148">
        <v>543</v>
      </c>
      <c r="B177" s="149">
        <v>46069</v>
      </c>
      <c r="C177" s="150">
        <v>9</v>
      </c>
      <c r="D177" s="150">
        <v>17</v>
      </c>
      <c r="E177" s="153" t="s">
        <v>30</v>
      </c>
      <c r="F177" s="156" t="s">
        <v>97</v>
      </c>
      <c r="G177" s="207" t="s">
        <v>1</v>
      </c>
      <c r="H177" s="138" t="str">
        <f>IF(OR(G177="中止",G177="取消"),"998",IF(ISNA(MATCH($E177,施設情報!$B$2:$B$96,0)),"999",INDEX(施設情報!$C$2:$C$96,MATCH($E177,施設情報!$B$2:$B$96,0))))</f>
        <v>027</v>
      </c>
      <c r="I177" s="139">
        <f t="shared" si="35"/>
        <v>46069</v>
      </c>
      <c r="J177" s="137" t="str">
        <f t="shared" si="36"/>
        <v>027-46069</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50</v>
      </c>
      <c r="W177" s="137">
        <f t="shared" si="48"/>
        <v>50</v>
      </c>
      <c r="X177" s="137">
        <f t="shared" si="48"/>
        <v>50</v>
      </c>
      <c r="Y177" s="137">
        <f t="shared" si="48"/>
        <v>50</v>
      </c>
      <c r="Z177" s="137">
        <f t="shared" si="48"/>
        <v>50</v>
      </c>
      <c r="AA177" s="137">
        <f t="shared" si="48"/>
        <v>50</v>
      </c>
      <c r="AB177" s="137">
        <f t="shared" si="48"/>
        <v>50</v>
      </c>
      <c r="AC177" s="137">
        <f t="shared" si="48"/>
        <v>50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0.5</v>
      </c>
      <c r="AM177" s="136">
        <v>0.5</v>
      </c>
    </row>
    <row r="178" spans="1:39" ht="93.75">
      <c r="A178" s="148">
        <v>544</v>
      </c>
      <c r="B178" s="149">
        <v>46069</v>
      </c>
      <c r="C178" s="150">
        <v>9</v>
      </c>
      <c r="D178" s="150">
        <v>17</v>
      </c>
      <c r="E178" s="153" t="s">
        <v>59</v>
      </c>
      <c r="F178" s="156" t="s">
        <v>97</v>
      </c>
      <c r="G178" s="207" t="s">
        <v>1</v>
      </c>
      <c r="H178" s="138" t="str">
        <f>IF(OR(G178="中止",G178="取消"),"998",IF(ISNA(MATCH($E178,施設情報!$B$2:$B$96,0)),"999",INDEX(施設情報!$C$2:$C$96,MATCH($E178,施設情報!$B$2:$B$96,0))))</f>
        <v>030</v>
      </c>
      <c r="I178" s="139">
        <f t="shared" si="35"/>
        <v>46069</v>
      </c>
      <c r="J178" s="137" t="str">
        <f t="shared" si="36"/>
        <v>030-46069</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50</v>
      </c>
      <c r="W178" s="137">
        <f t="shared" si="48"/>
        <v>50</v>
      </c>
      <c r="X178" s="137">
        <f t="shared" si="48"/>
        <v>50</v>
      </c>
      <c r="Y178" s="137">
        <f t="shared" si="48"/>
        <v>50</v>
      </c>
      <c r="Z178" s="137">
        <f t="shared" si="48"/>
        <v>50</v>
      </c>
      <c r="AA178" s="137">
        <f t="shared" si="48"/>
        <v>50</v>
      </c>
      <c r="AB178" s="137">
        <f t="shared" si="48"/>
        <v>50</v>
      </c>
      <c r="AC178" s="137">
        <f t="shared" si="48"/>
        <v>50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0.5</v>
      </c>
      <c r="AM178" s="136">
        <v>0.5</v>
      </c>
    </row>
    <row r="179" spans="1:39" ht="112.5">
      <c r="A179" s="148">
        <v>545</v>
      </c>
      <c r="B179" s="149">
        <v>46069</v>
      </c>
      <c r="C179" s="150">
        <v>9</v>
      </c>
      <c r="D179" s="150">
        <v>17</v>
      </c>
      <c r="E179" s="153" t="s">
        <v>60</v>
      </c>
      <c r="F179" s="156" t="s">
        <v>97</v>
      </c>
      <c r="G179" s="207" t="s">
        <v>1</v>
      </c>
      <c r="H179" s="138" t="str">
        <f>IF(OR(G179="中止",G179="取消"),"998",IF(ISNA(MATCH($E179,施設情報!$B$2:$B$96,0)),"999",INDEX(施設情報!$C$2:$C$96,MATCH($E179,施設情報!$B$2:$B$96,0))))</f>
        <v>031</v>
      </c>
      <c r="I179" s="139">
        <f t="shared" si="35"/>
        <v>46069</v>
      </c>
      <c r="J179" s="137" t="str">
        <f t="shared" si="36"/>
        <v>031-46069</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50</v>
      </c>
      <c r="W179" s="137">
        <f t="shared" si="48"/>
        <v>50</v>
      </c>
      <c r="X179" s="137">
        <f t="shared" si="48"/>
        <v>50</v>
      </c>
      <c r="Y179" s="137">
        <f t="shared" si="48"/>
        <v>50</v>
      </c>
      <c r="Z179" s="137">
        <f t="shared" si="48"/>
        <v>50</v>
      </c>
      <c r="AA179" s="137">
        <f t="shared" si="48"/>
        <v>50</v>
      </c>
      <c r="AB179" s="137">
        <f t="shared" si="48"/>
        <v>50</v>
      </c>
      <c r="AC179" s="137">
        <f t="shared" si="48"/>
        <v>50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0.5</v>
      </c>
      <c r="AM179" s="136">
        <v>0.5</v>
      </c>
    </row>
    <row r="180" spans="1:39" ht="75">
      <c r="A180" s="148">
        <v>546</v>
      </c>
      <c r="B180" s="149">
        <v>46069</v>
      </c>
      <c r="C180" s="150">
        <v>9</v>
      </c>
      <c r="D180" s="150">
        <v>17</v>
      </c>
      <c r="E180" s="153" t="s">
        <v>61</v>
      </c>
      <c r="F180" s="156" t="s">
        <v>97</v>
      </c>
      <c r="G180" s="207" t="s">
        <v>1</v>
      </c>
      <c r="H180" s="138" t="str">
        <f>IF(OR(G180="中止",G180="取消"),"998",IF(ISNA(MATCH($E180,施設情報!$B$2:$B$96,0)),"999",INDEX(施設情報!$C$2:$C$96,MATCH($E180,施設情報!$B$2:$B$96,0))))</f>
        <v>028</v>
      </c>
      <c r="I180" s="139">
        <f t="shared" si="35"/>
        <v>46069</v>
      </c>
      <c r="J180" s="137" t="str">
        <f t="shared" si="36"/>
        <v>028-46069</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50</v>
      </c>
      <c r="W180" s="137">
        <f t="shared" si="48"/>
        <v>50</v>
      </c>
      <c r="X180" s="137">
        <f t="shared" si="48"/>
        <v>50</v>
      </c>
      <c r="Y180" s="137">
        <f t="shared" si="48"/>
        <v>50</v>
      </c>
      <c r="Z180" s="137">
        <f t="shared" si="48"/>
        <v>50</v>
      </c>
      <c r="AA180" s="137">
        <f t="shared" si="48"/>
        <v>50</v>
      </c>
      <c r="AB180" s="137">
        <f t="shared" si="48"/>
        <v>50</v>
      </c>
      <c r="AC180" s="137">
        <f t="shared" si="48"/>
        <v>50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0.5</v>
      </c>
      <c r="AM180" s="136">
        <v>0.5</v>
      </c>
    </row>
    <row r="181" spans="1:39" ht="75">
      <c r="A181" s="148">
        <v>547</v>
      </c>
      <c r="B181" s="149">
        <v>46069</v>
      </c>
      <c r="C181" s="150">
        <v>9</v>
      </c>
      <c r="D181" s="150">
        <v>17</v>
      </c>
      <c r="E181" s="153" t="s">
        <v>62</v>
      </c>
      <c r="F181" s="156" t="s">
        <v>97</v>
      </c>
      <c r="G181" s="207" t="s">
        <v>1</v>
      </c>
      <c r="H181" s="138" t="str">
        <f>IF(OR(G181="中止",G181="取消"),"998",IF(ISNA(MATCH($E181,施設情報!$B$2:$B$96,0)),"999",INDEX(施設情報!$C$2:$C$96,MATCH($E181,施設情報!$B$2:$B$96,0))))</f>
        <v>029</v>
      </c>
      <c r="I181" s="139">
        <f t="shared" si="35"/>
        <v>46069</v>
      </c>
      <c r="J181" s="137" t="str">
        <f t="shared" si="36"/>
        <v>029-46069</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50</v>
      </c>
      <c r="W181" s="137">
        <f t="shared" si="48"/>
        <v>50</v>
      </c>
      <c r="X181" s="137">
        <f t="shared" si="48"/>
        <v>50</v>
      </c>
      <c r="Y181" s="137">
        <f t="shared" si="48"/>
        <v>50</v>
      </c>
      <c r="Z181" s="137">
        <f t="shared" si="48"/>
        <v>50</v>
      </c>
      <c r="AA181" s="137">
        <f t="shared" si="48"/>
        <v>50</v>
      </c>
      <c r="AB181" s="137">
        <f t="shared" si="48"/>
        <v>50</v>
      </c>
      <c r="AC181" s="137">
        <f t="shared" si="48"/>
        <v>50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0.5</v>
      </c>
      <c r="AM181" s="136">
        <v>0.5</v>
      </c>
    </row>
    <row r="182" spans="1:39" ht="37.5">
      <c r="A182" s="148">
        <v>548</v>
      </c>
      <c r="B182" s="149">
        <v>46069</v>
      </c>
      <c r="C182" s="150">
        <v>9</v>
      </c>
      <c r="D182" s="150">
        <v>17</v>
      </c>
      <c r="E182" s="153" t="s">
        <v>63</v>
      </c>
      <c r="F182" s="156" t="s">
        <v>496</v>
      </c>
      <c r="G182" s="207" t="s">
        <v>1</v>
      </c>
      <c r="H182" s="138" t="str">
        <f>IF(OR(G182="中止",G182="取消"),"998",IF(ISNA(MATCH($E182,施設情報!$B$2:$B$96,0)),"999",INDEX(施設情報!$C$2:$C$96,MATCH($E182,施設情報!$B$2:$B$96,0))))</f>
        <v>036</v>
      </c>
      <c r="I182" s="139">
        <f t="shared" si="35"/>
        <v>46069</v>
      </c>
      <c r="J182" s="137" t="str">
        <f t="shared" si="36"/>
        <v>036-46069</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37.5">
      <c r="A183" s="148">
        <v>549</v>
      </c>
      <c r="B183" s="149">
        <v>46069</v>
      </c>
      <c r="C183" s="150">
        <v>9</v>
      </c>
      <c r="D183" s="150">
        <v>17</v>
      </c>
      <c r="E183" s="153" t="s">
        <v>64</v>
      </c>
      <c r="F183" s="156" t="s">
        <v>496</v>
      </c>
      <c r="G183" s="207" t="s">
        <v>1</v>
      </c>
      <c r="H183" s="138" t="str">
        <f>IF(OR(G183="中止",G183="取消"),"998",IF(ISNA(MATCH($E183,施設情報!$B$2:$B$96,0)),"999",INDEX(施設情報!$C$2:$C$96,MATCH($E183,施設情報!$B$2:$B$96,0))))</f>
        <v>062</v>
      </c>
      <c r="I183" s="139">
        <f t="shared" si="35"/>
        <v>46069</v>
      </c>
      <c r="J183" s="137" t="str">
        <f t="shared" si="36"/>
        <v>062-46069</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37.5">
      <c r="A184" s="148">
        <v>550</v>
      </c>
      <c r="B184" s="149">
        <v>46069</v>
      </c>
      <c r="C184" s="150">
        <v>9</v>
      </c>
      <c r="D184" s="150">
        <v>17</v>
      </c>
      <c r="E184" s="153" t="s">
        <v>65</v>
      </c>
      <c r="F184" s="156" t="s">
        <v>496</v>
      </c>
      <c r="G184" s="207" t="s">
        <v>1</v>
      </c>
      <c r="H184" s="138" t="str">
        <f>IF(OR(G184="中止",G184="取消"),"998",IF(ISNA(MATCH($E184,施設情報!$B$2:$B$96,0)),"999",INDEX(施設情報!$C$2:$C$96,MATCH($E184,施設情報!$B$2:$B$96,0))))</f>
        <v>061</v>
      </c>
      <c r="I184" s="139">
        <f t="shared" si="35"/>
        <v>46069</v>
      </c>
      <c r="J184" s="137" t="str">
        <f t="shared" si="36"/>
        <v>061-46069</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37.5">
      <c r="A185" s="148">
        <v>551</v>
      </c>
      <c r="B185" s="149">
        <v>46069</v>
      </c>
      <c r="C185" s="150">
        <v>9</v>
      </c>
      <c r="D185" s="150">
        <v>17</v>
      </c>
      <c r="E185" s="153" t="s">
        <v>66</v>
      </c>
      <c r="F185" s="156" t="s">
        <v>496</v>
      </c>
      <c r="G185" s="207" t="s">
        <v>1</v>
      </c>
      <c r="H185" s="138" t="str">
        <f>IF(OR(G185="中止",G185="取消"),"998",IF(ISNA(MATCH($E185,施設情報!$B$2:$B$96,0)),"999",INDEX(施設情報!$C$2:$C$96,MATCH($E185,施設情報!$B$2:$B$96,0))))</f>
        <v>037</v>
      </c>
      <c r="I185" s="139">
        <f t="shared" si="35"/>
        <v>46069</v>
      </c>
      <c r="J185" s="137" t="str">
        <f t="shared" si="36"/>
        <v>037-46069</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56.25">
      <c r="A186" s="148">
        <v>552</v>
      </c>
      <c r="B186" s="149">
        <v>46069</v>
      </c>
      <c r="C186" s="150">
        <v>9</v>
      </c>
      <c r="D186" s="150">
        <v>17</v>
      </c>
      <c r="E186" s="153" t="s">
        <v>32</v>
      </c>
      <c r="F186" s="156" t="s">
        <v>496</v>
      </c>
      <c r="G186" s="207" t="s">
        <v>1</v>
      </c>
      <c r="H186" s="138" t="str">
        <f>IF(OR(G186="中止",G186="取消"),"998",IF(ISNA(MATCH($E186,施設情報!$B$2:$B$96,0)),"999",INDEX(施設情報!$C$2:$C$96,MATCH($E186,施設情報!$B$2:$B$96,0))))</f>
        <v>039</v>
      </c>
      <c r="I186" s="139">
        <f t="shared" si="35"/>
        <v>46069</v>
      </c>
      <c r="J186" s="137" t="str">
        <f t="shared" si="36"/>
        <v>039-46069</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56.25">
      <c r="A187" s="148">
        <v>553</v>
      </c>
      <c r="B187" s="149">
        <v>46069</v>
      </c>
      <c r="C187" s="150">
        <v>9</v>
      </c>
      <c r="D187" s="150">
        <v>17</v>
      </c>
      <c r="E187" s="153" t="s">
        <v>33</v>
      </c>
      <c r="F187" s="156" t="s">
        <v>496</v>
      </c>
      <c r="G187" s="207" t="s">
        <v>1</v>
      </c>
      <c r="H187" s="138" t="str">
        <f>IF(OR(G187="中止",G187="取消"),"998",IF(ISNA(MATCH($E187,施設情報!$B$2:$B$96,0)),"999",INDEX(施設情報!$C$2:$C$96,MATCH($E187,施設情報!$B$2:$B$96,0))))</f>
        <v>038</v>
      </c>
      <c r="I187" s="139">
        <f t="shared" si="35"/>
        <v>46069</v>
      </c>
      <c r="J187" s="137" t="str">
        <f t="shared" si="36"/>
        <v>038-46069</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56.25">
      <c r="A188" s="148">
        <v>554</v>
      </c>
      <c r="B188" s="149">
        <v>46069</v>
      </c>
      <c r="C188" s="150">
        <v>9</v>
      </c>
      <c r="D188" s="150">
        <v>17</v>
      </c>
      <c r="E188" s="153" t="s">
        <v>34</v>
      </c>
      <c r="F188" s="156" t="s">
        <v>496</v>
      </c>
      <c r="G188" s="207" t="s">
        <v>1</v>
      </c>
      <c r="H188" s="138" t="str">
        <f>IF(OR(G188="中止",G188="取消"),"998",IF(ISNA(MATCH($E188,施設情報!$B$2:$B$96,0)),"999",INDEX(施設情報!$C$2:$C$96,MATCH($E188,施設情報!$B$2:$B$96,0))))</f>
        <v>040</v>
      </c>
      <c r="I188" s="139">
        <f t="shared" si="35"/>
        <v>46069</v>
      </c>
      <c r="J188" s="137" t="str">
        <f t="shared" si="36"/>
        <v>040-46069</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56.25">
      <c r="A189" s="148">
        <v>555</v>
      </c>
      <c r="B189" s="149">
        <v>46069</v>
      </c>
      <c r="C189" s="150">
        <v>9</v>
      </c>
      <c r="D189" s="150">
        <v>17</v>
      </c>
      <c r="E189" s="153" t="s">
        <v>35</v>
      </c>
      <c r="F189" s="156" t="s">
        <v>496</v>
      </c>
      <c r="G189" s="207" t="s">
        <v>1</v>
      </c>
      <c r="H189" s="138" t="str">
        <f>IF(OR(G189="中止",G189="取消"),"998",IF(ISNA(MATCH($E189,施設情報!$B$2:$B$96,0)),"999",INDEX(施設情報!$C$2:$C$96,MATCH($E189,施設情報!$B$2:$B$96,0))))</f>
        <v>041</v>
      </c>
      <c r="I189" s="139">
        <f t="shared" si="35"/>
        <v>46069</v>
      </c>
      <c r="J189" s="137" t="str">
        <f t="shared" si="36"/>
        <v>041-46069</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56.25">
      <c r="A190" s="148">
        <v>556</v>
      </c>
      <c r="B190" s="149">
        <v>46069</v>
      </c>
      <c r="C190" s="150">
        <v>9</v>
      </c>
      <c r="D190" s="150">
        <v>17</v>
      </c>
      <c r="E190" s="153" t="s">
        <v>36</v>
      </c>
      <c r="F190" s="156" t="s">
        <v>496</v>
      </c>
      <c r="G190" s="207" t="s">
        <v>1</v>
      </c>
      <c r="H190" s="138" t="str">
        <f>IF(OR(G190="中止",G190="取消"),"998",IF(ISNA(MATCH($E190,施設情報!$B$2:$B$96,0)),"999",INDEX(施設情報!$C$2:$C$96,MATCH($E190,施設情報!$B$2:$B$96,0))))</f>
        <v>042</v>
      </c>
      <c r="I190" s="139">
        <f t="shared" si="35"/>
        <v>46069</v>
      </c>
      <c r="J190" s="137" t="str">
        <f t="shared" si="36"/>
        <v>042-46069</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56.25">
      <c r="A191" s="148">
        <v>557</v>
      </c>
      <c r="B191" s="149">
        <v>46069</v>
      </c>
      <c r="C191" s="150">
        <v>9</v>
      </c>
      <c r="D191" s="150">
        <v>17</v>
      </c>
      <c r="E191" s="153" t="s">
        <v>37</v>
      </c>
      <c r="F191" s="156" t="s">
        <v>496</v>
      </c>
      <c r="G191" s="207" t="s">
        <v>1</v>
      </c>
      <c r="H191" s="138" t="str">
        <f>IF(OR(G191="中止",G191="取消"),"998",IF(ISNA(MATCH($E191,施設情報!$B$2:$B$96,0)),"999",INDEX(施設情報!$C$2:$C$96,MATCH($E191,施設情報!$B$2:$B$96,0))))</f>
        <v>043</v>
      </c>
      <c r="I191" s="139">
        <f t="shared" si="35"/>
        <v>46069</v>
      </c>
      <c r="J191" s="137" t="str">
        <f t="shared" si="36"/>
        <v>043-46069</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56.25">
      <c r="A192" s="148">
        <v>558</v>
      </c>
      <c r="B192" s="149">
        <v>46069</v>
      </c>
      <c r="C192" s="150">
        <v>9</v>
      </c>
      <c r="D192" s="150">
        <v>17</v>
      </c>
      <c r="E192" s="153" t="s">
        <v>67</v>
      </c>
      <c r="F192" s="156" t="s">
        <v>496</v>
      </c>
      <c r="G192" s="207" t="s">
        <v>1</v>
      </c>
      <c r="H192" s="138" t="str">
        <f>IF(OR(G192="中止",G192="取消"),"998",IF(ISNA(MATCH($E192,施設情報!$B$2:$B$96,0)),"999",INDEX(施設情報!$C$2:$C$96,MATCH($E192,施設情報!$B$2:$B$96,0))))</f>
        <v>044</v>
      </c>
      <c r="I192" s="139">
        <f t="shared" si="35"/>
        <v>46069</v>
      </c>
      <c r="J192" s="137" t="str">
        <f t="shared" si="36"/>
        <v>044-46069</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75">
      <c r="A193" s="148">
        <v>559</v>
      </c>
      <c r="B193" s="149">
        <v>46069</v>
      </c>
      <c r="C193" s="150">
        <v>9</v>
      </c>
      <c r="D193" s="150">
        <v>17</v>
      </c>
      <c r="E193" s="153" t="s">
        <v>68</v>
      </c>
      <c r="F193" s="156" t="s">
        <v>496</v>
      </c>
      <c r="G193" s="207" t="s">
        <v>1</v>
      </c>
      <c r="H193" s="138" t="str">
        <f>IF(OR(G193="中止",G193="取消"),"998",IF(ISNA(MATCH($E193,施設情報!$B$2:$B$96,0)),"999",INDEX(施設情報!$C$2:$C$96,MATCH($E193,施設情報!$B$2:$B$96,0))))</f>
        <v>045</v>
      </c>
      <c r="I193" s="139">
        <f t="shared" si="35"/>
        <v>46069</v>
      </c>
      <c r="J193" s="137" t="str">
        <f t="shared" si="36"/>
        <v>045-46069</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75">
      <c r="A194" s="148">
        <v>560</v>
      </c>
      <c r="B194" s="149">
        <v>46069</v>
      </c>
      <c r="C194" s="150">
        <v>9</v>
      </c>
      <c r="D194" s="150">
        <v>17</v>
      </c>
      <c r="E194" s="153" t="s">
        <v>69</v>
      </c>
      <c r="F194" s="156" t="s">
        <v>496</v>
      </c>
      <c r="G194" s="207" t="s">
        <v>1</v>
      </c>
      <c r="H194" s="138" t="str">
        <f>IF(OR(G194="中止",G194="取消"),"998",IF(ISNA(MATCH($E194,施設情報!$B$2:$B$96,0)),"999",INDEX(施設情報!$C$2:$C$96,MATCH($E194,施設情報!$B$2:$B$96,0))))</f>
        <v>046</v>
      </c>
      <c r="I194" s="139">
        <f t="shared" si="35"/>
        <v>46069</v>
      </c>
      <c r="J194" s="137" t="str">
        <f t="shared" si="36"/>
        <v>046-46069</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75">
      <c r="A195" s="148">
        <v>561</v>
      </c>
      <c r="B195" s="149">
        <v>46069</v>
      </c>
      <c r="C195" s="150">
        <v>9</v>
      </c>
      <c r="D195" s="150">
        <v>17</v>
      </c>
      <c r="E195" s="153" t="s">
        <v>70</v>
      </c>
      <c r="F195" s="156" t="s">
        <v>496</v>
      </c>
      <c r="G195" s="207" t="s">
        <v>1</v>
      </c>
      <c r="H195" s="138" t="str">
        <f>IF(OR(G195="中止",G195="取消"),"998",IF(ISNA(MATCH($E195,施設情報!$B$2:$B$96,0)),"999",INDEX(施設情報!$C$2:$C$96,MATCH($E195,施設情報!$B$2:$B$96,0))))</f>
        <v>047</v>
      </c>
      <c r="I195" s="139">
        <f t="shared" si="35"/>
        <v>46069</v>
      </c>
      <c r="J195" s="137" t="str">
        <f t="shared" si="36"/>
        <v>047-46069</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93.75">
      <c r="A196" s="148">
        <v>562</v>
      </c>
      <c r="B196" s="149">
        <v>46069</v>
      </c>
      <c r="C196" s="150">
        <v>9</v>
      </c>
      <c r="D196" s="150">
        <v>17</v>
      </c>
      <c r="E196" s="153" t="s">
        <v>71</v>
      </c>
      <c r="F196" s="156" t="s">
        <v>496</v>
      </c>
      <c r="G196" s="207" t="s">
        <v>1</v>
      </c>
      <c r="H196" s="138" t="str">
        <f>IF(OR(G196="中止",G196="取消"),"998",IF(ISNA(MATCH($E196,施設情報!$B$2:$B$96,0)),"999",INDEX(施設情報!$C$2:$C$96,MATCH($E196,施設情報!$B$2:$B$96,0))))</f>
        <v>050</v>
      </c>
      <c r="I196" s="139">
        <f t="shared" si="35"/>
        <v>46069</v>
      </c>
      <c r="J196" s="137" t="str">
        <f t="shared" si="36"/>
        <v>050-46069</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93.75">
      <c r="A197" s="148">
        <v>563</v>
      </c>
      <c r="B197" s="149">
        <v>46069</v>
      </c>
      <c r="C197" s="150">
        <v>9</v>
      </c>
      <c r="D197" s="150">
        <v>17</v>
      </c>
      <c r="E197" s="153" t="s">
        <v>72</v>
      </c>
      <c r="F197" s="156" t="s">
        <v>496</v>
      </c>
      <c r="G197" s="207" t="s">
        <v>1</v>
      </c>
      <c r="H197" s="138" t="str">
        <f>IF(OR(G197="中止",G197="取消"),"998",IF(ISNA(MATCH($E197,施設情報!$B$2:$B$96,0)),"999",INDEX(施設情報!$C$2:$C$96,MATCH($E197,施設情報!$B$2:$B$96,0))))</f>
        <v>051</v>
      </c>
      <c r="I197" s="139">
        <f t="shared" ref="I197:I260" si="53">B197</f>
        <v>46069</v>
      </c>
      <c r="J197" s="137" t="str">
        <f t="shared" ref="J197:J260" si="54">H197&amp;"-"&amp;I197</f>
        <v>051-46069</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93.75">
      <c r="A198" s="148">
        <v>564</v>
      </c>
      <c r="B198" s="149">
        <v>46069</v>
      </c>
      <c r="C198" s="150">
        <v>9</v>
      </c>
      <c r="D198" s="150">
        <v>17</v>
      </c>
      <c r="E198" s="153" t="s">
        <v>73</v>
      </c>
      <c r="F198" s="156" t="s">
        <v>496</v>
      </c>
      <c r="G198" s="207" t="s">
        <v>1</v>
      </c>
      <c r="H198" s="138" t="str">
        <f>IF(OR(G198="中止",G198="取消"),"998",IF(ISNA(MATCH($E198,施設情報!$B$2:$B$96,0)),"999",INDEX(施設情報!$C$2:$C$96,MATCH($E198,施設情報!$B$2:$B$96,0))))</f>
        <v>052</v>
      </c>
      <c r="I198" s="139">
        <f t="shared" si="53"/>
        <v>46069</v>
      </c>
      <c r="J198" s="137" t="str">
        <f t="shared" si="54"/>
        <v>052-46069</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93.75">
      <c r="A199" s="148">
        <v>565</v>
      </c>
      <c r="B199" s="149">
        <v>46069</v>
      </c>
      <c r="C199" s="150">
        <v>9</v>
      </c>
      <c r="D199" s="150">
        <v>17</v>
      </c>
      <c r="E199" s="153" t="s">
        <v>74</v>
      </c>
      <c r="F199" s="156" t="s">
        <v>496</v>
      </c>
      <c r="G199" s="207" t="s">
        <v>1</v>
      </c>
      <c r="H199" s="138" t="str">
        <f>IF(OR(G199="中止",G199="取消"),"998",IF(ISNA(MATCH($E199,施設情報!$B$2:$B$96,0)),"999",INDEX(施設情報!$C$2:$C$96,MATCH($E199,施設情報!$B$2:$B$96,0))))</f>
        <v>053</v>
      </c>
      <c r="I199" s="139">
        <f t="shared" si="53"/>
        <v>46069</v>
      </c>
      <c r="J199" s="137" t="str">
        <f t="shared" si="54"/>
        <v>053-46069</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75">
      <c r="A200" s="148">
        <v>566</v>
      </c>
      <c r="B200" s="149">
        <v>46069</v>
      </c>
      <c r="C200" s="150">
        <v>9</v>
      </c>
      <c r="D200" s="150">
        <v>17</v>
      </c>
      <c r="E200" s="153" t="s">
        <v>75</v>
      </c>
      <c r="F200" s="156" t="s">
        <v>496</v>
      </c>
      <c r="G200" s="207" t="s">
        <v>1</v>
      </c>
      <c r="H200" s="138" t="str">
        <f>IF(OR(G200="中止",G200="取消"),"998",IF(ISNA(MATCH($E200,施設情報!$B$2:$B$96,0)),"999",INDEX(施設情報!$C$2:$C$96,MATCH($E200,施設情報!$B$2:$B$96,0))))</f>
        <v>048</v>
      </c>
      <c r="I200" s="139">
        <f t="shared" si="53"/>
        <v>46069</v>
      </c>
      <c r="J200" s="137" t="str">
        <f t="shared" si="54"/>
        <v>048-46069</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75">
      <c r="A201" s="148">
        <v>567</v>
      </c>
      <c r="B201" s="149">
        <v>46069</v>
      </c>
      <c r="C201" s="150">
        <v>9</v>
      </c>
      <c r="D201" s="150">
        <v>17</v>
      </c>
      <c r="E201" s="153" t="s">
        <v>76</v>
      </c>
      <c r="F201" s="156" t="s">
        <v>496</v>
      </c>
      <c r="G201" s="207" t="s">
        <v>1</v>
      </c>
      <c r="H201" s="138" t="str">
        <f>IF(OR(G201="中止",G201="取消"),"998",IF(ISNA(MATCH($E201,施設情報!$B$2:$B$96,0)),"999",INDEX(施設情報!$C$2:$C$96,MATCH($E201,施設情報!$B$2:$B$96,0))))</f>
        <v>049</v>
      </c>
      <c r="I201" s="139">
        <f t="shared" si="53"/>
        <v>46069</v>
      </c>
      <c r="J201" s="137" t="str">
        <f t="shared" si="54"/>
        <v>049-46069</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75">
      <c r="A202" s="148">
        <v>568</v>
      </c>
      <c r="B202" s="149">
        <v>46069</v>
      </c>
      <c r="C202" s="150">
        <v>9</v>
      </c>
      <c r="D202" s="150">
        <v>17</v>
      </c>
      <c r="E202" s="153" t="s">
        <v>77</v>
      </c>
      <c r="F202" s="156" t="s">
        <v>496</v>
      </c>
      <c r="G202" s="207" t="s">
        <v>1</v>
      </c>
      <c r="H202" s="138" t="str">
        <f>IF(OR(G202="中止",G202="取消"),"998",IF(ISNA(MATCH($E202,施設情報!$B$2:$B$96,0)),"999",INDEX(施設情報!$C$2:$C$96,MATCH($E202,施設情報!$B$2:$B$96,0))))</f>
        <v>054</v>
      </c>
      <c r="I202" s="139">
        <f t="shared" si="53"/>
        <v>46069</v>
      </c>
      <c r="J202" s="137" t="str">
        <f t="shared" si="54"/>
        <v>054-46069</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112.5">
      <c r="A203" s="148">
        <v>569</v>
      </c>
      <c r="B203" s="149">
        <v>46069</v>
      </c>
      <c r="C203" s="150">
        <v>9</v>
      </c>
      <c r="D203" s="150">
        <v>17</v>
      </c>
      <c r="E203" s="153" t="s">
        <v>78</v>
      </c>
      <c r="F203" s="156" t="s">
        <v>496</v>
      </c>
      <c r="G203" s="207" t="s">
        <v>1</v>
      </c>
      <c r="H203" s="138" t="str">
        <f>IF(OR(G203="中止",G203="取消"),"998",IF(ISNA(MATCH($E203,施設情報!$B$2:$B$96,0)),"999",INDEX(施設情報!$C$2:$C$96,MATCH($E203,施設情報!$B$2:$B$96,0))))</f>
        <v>055</v>
      </c>
      <c r="I203" s="139">
        <f t="shared" si="53"/>
        <v>46069</v>
      </c>
      <c r="J203" s="137" t="str">
        <f t="shared" si="54"/>
        <v>055-46069</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93.75">
      <c r="A204" s="148">
        <v>570</v>
      </c>
      <c r="B204" s="149">
        <v>46069</v>
      </c>
      <c r="C204" s="150">
        <v>9</v>
      </c>
      <c r="D204" s="150">
        <v>17</v>
      </c>
      <c r="E204" s="153" t="s">
        <v>79</v>
      </c>
      <c r="F204" s="156" t="s">
        <v>496</v>
      </c>
      <c r="G204" s="207" t="s">
        <v>1</v>
      </c>
      <c r="H204" s="138" t="str">
        <f>IF(OR(G204="中止",G204="取消"),"998",IF(ISNA(MATCH($E204,施設情報!$B$2:$B$96,0)),"999",INDEX(施設情報!$C$2:$C$96,MATCH($E204,施設情報!$B$2:$B$96,0))))</f>
        <v>056</v>
      </c>
      <c r="I204" s="139">
        <f t="shared" si="53"/>
        <v>46069</v>
      </c>
      <c r="J204" s="137" t="str">
        <f t="shared" si="54"/>
        <v>056-46069</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112.5">
      <c r="A205" s="148">
        <v>571</v>
      </c>
      <c r="B205" s="149">
        <v>46069</v>
      </c>
      <c r="C205" s="150">
        <v>9</v>
      </c>
      <c r="D205" s="150">
        <v>17</v>
      </c>
      <c r="E205" s="153" t="s">
        <v>80</v>
      </c>
      <c r="F205" s="156" t="s">
        <v>496</v>
      </c>
      <c r="G205" s="207" t="s">
        <v>1</v>
      </c>
      <c r="H205" s="138" t="str">
        <f>IF(OR(G205="中止",G205="取消"),"998",IF(ISNA(MATCH($E205,施設情報!$B$2:$B$96,0)),"999",INDEX(施設情報!$C$2:$C$96,MATCH($E205,施設情報!$B$2:$B$96,0))))</f>
        <v>057</v>
      </c>
      <c r="I205" s="139">
        <f t="shared" si="53"/>
        <v>46069</v>
      </c>
      <c r="J205" s="137" t="str">
        <f t="shared" si="54"/>
        <v>057-46069</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112.5">
      <c r="A206" s="148">
        <v>572</v>
      </c>
      <c r="B206" s="149">
        <v>46069</v>
      </c>
      <c r="C206" s="150">
        <v>9</v>
      </c>
      <c r="D206" s="150">
        <v>17</v>
      </c>
      <c r="E206" s="153" t="s">
        <v>81</v>
      </c>
      <c r="F206" s="156" t="s">
        <v>496</v>
      </c>
      <c r="G206" s="207" t="s">
        <v>1</v>
      </c>
      <c r="H206" s="138" t="str">
        <f>IF(OR(G206="中止",G206="取消"),"998",IF(ISNA(MATCH($E206,施設情報!$B$2:$B$96,0)),"999",INDEX(施設情報!$C$2:$C$96,MATCH($E206,施設情報!$B$2:$B$96,0))))</f>
        <v>058</v>
      </c>
      <c r="I206" s="139">
        <f t="shared" si="53"/>
        <v>46069</v>
      </c>
      <c r="J206" s="137" t="str">
        <f t="shared" si="54"/>
        <v>058-46069</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93.75">
      <c r="A207" s="148">
        <v>573</v>
      </c>
      <c r="B207" s="149">
        <v>46069</v>
      </c>
      <c r="C207" s="150">
        <v>9</v>
      </c>
      <c r="D207" s="150">
        <v>17</v>
      </c>
      <c r="E207" s="153" t="s">
        <v>82</v>
      </c>
      <c r="F207" s="156" t="s">
        <v>496</v>
      </c>
      <c r="G207" s="207" t="s">
        <v>1</v>
      </c>
      <c r="H207" s="138" t="str">
        <f>IF(OR(G207="中止",G207="取消"),"998",IF(ISNA(MATCH($E207,施設情報!$B$2:$B$96,0)),"999",INDEX(施設情報!$C$2:$C$96,MATCH($E207,施設情報!$B$2:$B$96,0))))</f>
        <v>059</v>
      </c>
      <c r="I207" s="139">
        <f t="shared" si="53"/>
        <v>46069</v>
      </c>
      <c r="J207" s="137" t="str">
        <f t="shared" si="54"/>
        <v>059-46069</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93.75">
      <c r="A208" s="148">
        <v>574</v>
      </c>
      <c r="B208" s="149">
        <v>46069</v>
      </c>
      <c r="C208" s="150">
        <v>9</v>
      </c>
      <c r="D208" s="150">
        <v>17</v>
      </c>
      <c r="E208" s="153" t="s">
        <v>83</v>
      </c>
      <c r="F208" s="156" t="s">
        <v>496</v>
      </c>
      <c r="G208" s="207" t="s">
        <v>1</v>
      </c>
      <c r="H208" s="138" t="str">
        <f>IF(OR(G208="中止",G208="取消"),"998",IF(ISNA(MATCH($E208,施設情報!$B$2:$B$96,0)),"999",INDEX(施設情報!$C$2:$C$96,MATCH($E208,施設情報!$B$2:$B$96,0))))</f>
        <v>060</v>
      </c>
      <c r="I208" s="139">
        <f t="shared" si="53"/>
        <v>46069</v>
      </c>
      <c r="J208" s="137" t="str">
        <f t="shared" si="54"/>
        <v>060-46069</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56.25">
      <c r="A209" s="148">
        <v>575</v>
      </c>
      <c r="B209" s="149">
        <v>46069</v>
      </c>
      <c r="C209" s="150">
        <v>9</v>
      </c>
      <c r="D209" s="150">
        <v>17</v>
      </c>
      <c r="E209" s="153" t="s">
        <v>84</v>
      </c>
      <c r="F209" s="156" t="s">
        <v>97</v>
      </c>
      <c r="G209" s="207" t="s">
        <v>1</v>
      </c>
      <c r="H209" s="138" t="str">
        <f>IF(OR(G209="中止",G209="取消"),"998",IF(ISNA(MATCH($E209,施設情報!$B$2:$B$96,0)),"999",INDEX(施設情報!$C$2:$C$96,MATCH($E209,施設情報!$B$2:$B$96,0))))</f>
        <v>067</v>
      </c>
      <c r="I209" s="139">
        <f t="shared" si="53"/>
        <v>46069</v>
      </c>
      <c r="J209" s="137" t="str">
        <f t="shared" si="54"/>
        <v>067-46069</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50</v>
      </c>
      <c r="W209" s="137">
        <f t="shared" si="58"/>
        <v>50</v>
      </c>
      <c r="X209" s="137">
        <f t="shared" si="58"/>
        <v>50</v>
      </c>
      <c r="Y209" s="137">
        <f t="shared" si="58"/>
        <v>50</v>
      </c>
      <c r="Z209" s="137">
        <f t="shared" si="58"/>
        <v>50</v>
      </c>
      <c r="AA209" s="137">
        <f t="shared" si="58"/>
        <v>50</v>
      </c>
      <c r="AB209" s="137">
        <f t="shared" si="58"/>
        <v>50</v>
      </c>
      <c r="AC209" s="137">
        <f t="shared" si="58"/>
        <v>50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0.5</v>
      </c>
      <c r="AM209" s="136">
        <v>0.5</v>
      </c>
    </row>
    <row r="210" spans="1:39" ht="56.25">
      <c r="A210" s="148">
        <v>576</v>
      </c>
      <c r="B210" s="149">
        <v>46069</v>
      </c>
      <c r="C210" s="150">
        <v>9</v>
      </c>
      <c r="D210" s="150">
        <v>17</v>
      </c>
      <c r="E210" s="153" t="s">
        <v>85</v>
      </c>
      <c r="F210" s="156" t="s">
        <v>97</v>
      </c>
      <c r="G210" s="207" t="s">
        <v>1</v>
      </c>
      <c r="H210" s="138" t="str">
        <f>IF(OR(G210="中止",G210="取消"),"998",IF(ISNA(MATCH($E210,施設情報!$B$2:$B$96,0)),"999",INDEX(施設情報!$C$2:$C$96,MATCH($E210,施設情報!$B$2:$B$96,0))))</f>
        <v>065</v>
      </c>
      <c r="I210" s="139">
        <f t="shared" si="53"/>
        <v>46069</v>
      </c>
      <c r="J210" s="137" t="str">
        <f t="shared" si="54"/>
        <v>065-46069</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50</v>
      </c>
      <c r="W210" s="137">
        <f t="shared" si="58"/>
        <v>50</v>
      </c>
      <c r="X210" s="137">
        <f t="shared" si="58"/>
        <v>50</v>
      </c>
      <c r="Y210" s="137">
        <f t="shared" si="58"/>
        <v>50</v>
      </c>
      <c r="Z210" s="137">
        <f t="shared" si="58"/>
        <v>50</v>
      </c>
      <c r="AA210" s="137">
        <f t="shared" si="58"/>
        <v>50</v>
      </c>
      <c r="AB210" s="137">
        <f t="shared" si="58"/>
        <v>50</v>
      </c>
      <c r="AC210" s="137">
        <f t="shared" si="58"/>
        <v>50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0.5</v>
      </c>
      <c r="AM210" s="136">
        <v>0.5</v>
      </c>
    </row>
    <row r="211" spans="1:39" ht="56.25">
      <c r="A211" s="148">
        <v>577</v>
      </c>
      <c r="B211" s="149">
        <v>46069</v>
      </c>
      <c r="C211" s="150">
        <v>9</v>
      </c>
      <c r="D211" s="150">
        <v>17</v>
      </c>
      <c r="E211" s="153" t="s">
        <v>86</v>
      </c>
      <c r="F211" s="156" t="s">
        <v>97</v>
      </c>
      <c r="G211" s="207" t="s">
        <v>1</v>
      </c>
      <c r="H211" s="138" t="str">
        <f>IF(OR(G211="中止",G211="取消"),"998",IF(ISNA(MATCH($E211,施設情報!$B$2:$B$96,0)),"999",INDEX(施設情報!$C$2:$C$96,MATCH($E211,施設情報!$B$2:$B$96,0))))</f>
        <v>066</v>
      </c>
      <c r="I211" s="139">
        <f t="shared" si="53"/>
        <v>46069</v>
      </c>
      <c r="J211" s="137" t="str">
        <f t="shared" si="54"/>
        <v>066-46069</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50</v>
      </c>
      <c r="W211" s="137">
        <f t="shared" si="58"/>
        <v>50</v>
      </c>
      <c r="X211" s="137">
        <f t="shared" si="58"/>
        <v>50</v>
      </c>
      <c r="Y211" s="137">
        <f t="shared" si="58"/>
        <v>50</v>
      </c>
      <c r="Z211" s="137">
        <f t="shared" si="58"/>
        <v>50</v>
      </c>
      <c r="AA211" s="137">
        <f t="shared" si="58"/>
        <v>50</v>
      </c>
      <c r="AB211" s="137">
        <f t="shared" si="58"/>
        <v>50</v>
      </c>
      <c r="AC211" s="137">
        <f t="shared" si="58"/>
        <v>50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0.5</v>
      </c>
      <c r="AM211" s="136">
        <v>0.5</v>
      </c>
    </row>
    <row r="212" spans="1:39" ht="37.5">
      <c r="A212" s="148">
        <v>578</v>
      </c>
      <c r="B212" s="149">
        <v>46069</v>
      </c>
      <c r="C212" s="150">
        <v>9</v>
      </c>
      <c r="D212" s="150">
        <v>17</v>
      </c>
      <c r="E212" s="153" t="s">
        <v>87</v>
      </c>
      <c r="F212" s="156" t="s">
        <v>496</v>
      </c>
      <c r="G212" s="207" t="s">
        <v>1</v>
      </c>
      <c r="H212" s="138" t="str">
        <f>IF(OR(G212="中止",G212="取消"),"998",IF(ISNA(MATCH($E212,施設情報!$B$2:$B$96,0)),"999",INDEX(施設情報!$C$2:$C$96,MATCH($E212,施設情報!$B$2:$B$96,0))))</f>
        <v>068</v>
      </c>
      <c r="I212" s="139">
        <f t="shared" si="53"/>
        <v>46069</v>
      </c>
      <c r="J212" s="137" t="str">
        <f t="shared" si="54"/>
        <v>068-46069</v>
      </c>
      <c r="K212" s="137">
        <f t="shared" si="55"/>
        <v>0.375</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37.5">
      <c r="A213" s="148">
        <v>579</v>
      </c>
      <c r="B213" s="149">
        <v>46069</v>
      </c>
      <c r="C213" s="150">
        <v>9</v>
      </c>
      <c r="D213" s="150">
        <v>17</v>
      </c>
      <c r="E213" s="153" t="s">
        <v>88</v>
      </c>
      <c r="F213" s="156" t="s">
        <v>97</v>
      </c>
      <c r="G213" s="207" t="s">
        <v>1</v>
      </c>
      <c r="H213" s="138" t="str">
        <f>IF(OR(G213="中止",G213="取消"),"998",IF(ISNA(MATCH($E213,施設情報!$B$2:$B$96,0)),"999",INDEX(施設情報!$C$2:$C$96,MATCH($E213,施設情報!$B$2:$B$96,0))))</f>
        <v>063</v>
      </c>
      <c r="I213" s="139">
        <f t="shared" si="53"/>
        <v>46069</v>
      </c>
      <c r="J213" s="137" t="str">
        <f t="shared" si="54"/>
        <v>063-46069</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50</v>
      </c>
      <c r="W213" s="137">
        <f t="shared" si="58"/>
        <v>50</v>
      </c>
      <c r="X213" s="137">
        <f t="shared" si="58"/>
        <v>50</v>
      </c>
      <c r="Y213" s="137">
        <f t="shared" si="58"/>
        <v>50</v>
      </c>
      <c r="Z213" s="137">
        <f t="shared" si="58"/>
        <v>50</v>
      </c>
      <c r="AA213" s="137">
        <f t="shared" si="58"/>
        <v>50</v>
      </c>
      <c r="AB213" s="137">
        <f t="shared" si="58"/>
        <v>50</v>
      </c>
      <c r="AC213" s="137">
        <f t="shared" si="58"/>
        <v>50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0.5</v>
      </c>
      <c r="AM213" s="136">
        <v>0.5</v>
      </c>
    </row>
    <row r="214" spans="1:39" ht="37.5">
      <c r="A214" s="148">
        <v>580</v>
      </c>
      <c r="B214" s="149">
        <v>46069</v>
      </c>
      <c r="C214" s="150">
        <v>9</v>
      </c>
      <c r="D214" s="150">
        <v>17</v>
      </c>
      <c r="E214" s="153" t="s">
        <v>89</v>
      </c>
      <c r="F214" s="156" t="s">
        <v>97</v>
      </c>
      <c r="G214" s="207" t="s">
        <v>1</v>
      </c>
      <c r="H214" s="138" t="str">
        <f>IF(OR(G214="中止",G214="取消"),"998",IF(ISNA(MATCH($E214,施設情報!$B$2:$B$96,0)),"999",INDEX(施設情報!$C$2:$C$96,MATCH($E214,施設情報!$B$2:$B$96,0))))</f>
        <v>064</v>
      </c>
      <c r="I214" s="139">
        <f t="shared" si="53"/>
        <v>46069</v>
      </c>
      <c r="J214" s="137" t="str">
        <f t="shared" si="54"/>
        <v>064-46069</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50</v>
      </c>
      <c r="W214" s="137">
        <f t="shared" si="58"/>
        <v>50</v>
      </c>
      <c r="X214" s="137">
        <f t="shared" si="58"/>
        <v>50</v>
      </c>
      <c r="Y214" s="137">
        <f t="shared" si="58"/>
        <v>50</v>
      </c>
      <c r="Z214" s="137">
        <f t="shared" si="58"/>
        <v>50</v>
      </c>
      <c r="AA214" s="137">
        <f t="shared" si="58"/>
        <v>50</v>
      </c>
      <c r="AB214" s="137">
        <f t="shared" si="58"/>
        <v>50</v>
      </c>
      <c r="AC214" s="137">
        <f t="shared" si="58"/>
        <v>50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0.5</v>
      </c>
      <c r="AM214" s="136">
        <v>0.5</v>
      </c>
    </row>
    <row r="215" spans="1:39" ht="37.5">
      <c r="A215" s="148">
        <v>581</v>
      </c>
      <c r="B215" s="149">
        <v>46069</v>
      </c>
      <c r="C215" s="150">
        <v>9</v>
      </c>
      <c r="D215" s="150">
        <v>17</v>
      </c>
      <c r="E215" s="153" t="s">
        <v>90</v>
      </c>
      <c r="F215" s="156" t="s">
        <v>496</v>
      </c>
      <c r="G215" s="207" t="s">
        <v>1</v>
      </c>
      <c r="H215" s="138" t="str">
        <f>IF(OR(G215="中止",G215="取消"),"998",IF(ISNA(MATCH($E215,施設情報!$B$2:$B$96,0)),"999",INDEX(施設情報!$C$2:$C$96,MATCH($E215,施設情報!$B$2:$B$96,0))))</f>
        <v>019</v>
      </c>
      <c r="I215" s="139">
        <f t="shared" si="53"/>
        <v>46069</v>
      </c>
      <c r="J215" s="137" t="str">
        <f t="shared" si="54"/>
        <v>019-46069</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37.5">
      <c r="A216" s="148">
        <v>582</v>
      </c>
      <c r="B216" s="149">
        <v>46069</v>
      </c>
      <c r="C216" s="150">
        <v>9</v>
      </c>
      <c r="D216" s="150">
        <v>17</v>
      </c>
      <c r="E216" s="153" t="s">
        <v>91</v>
      </c>
      <c r="F216" s="156" t="s">
        <v>496</v>
      </c>
      <c r="G216" s="207" t="s">
        <v>1</v>
      </c>
      <c r="H216" s="138" t="str">
        <f>IF(OR(G216="中止",G216="取消"),"998",IF(ISNA(MATCH($E216,施設情報!$B$2:$B$96,0)),"999",INDEX(施設情報!$C$2:$C$96,MATCH($E216,施設情報!$B$2:$B$96,0))))</f>
        <v>018</v>
      </c>
      <c r="I216" s="139">
        <f t="shared" si="53"/>
        <v>46069</v>
      </c>
      <c r="J216" s="137" t="str">
        <f t="shared" si="54"/>
        <v>018-46069</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56.25">
      <c r="A217" s="148">
        <v>342</v>
      </c>
      <c r="B217" s="152">
        <v>46070</v>
      </c>
      <c r="C217" s="154">
        <v>9</v>
      </c>
      <c r="D217" s="154">
        <v>17</v>
      </c>
      <c r="E217" s="153" t="s">
        <v>53</v>
      </c>
      <c r="F217" s="207" t="s">
        <v>96</v>
      </c>
      <c r="G217" s="207" t="s">
        <v>1</v>
      </c>
      <c r="H217" s="138" t="str">
        <f>IF(OR(G217="中止",G217="取消"),"998",IF(ISNA(MATCH($E217,施設情報!$B$2:$B$96,0)),"999",INDEX(施設情報!$C$2:$C$96,MATCH($E217,施設情報!$B$2:$B$96,0))))</f>
        <v>024</v>
      </c>
      <c r="I217" s="139">
        <f t="shared" si="53"/>
        <v>46070</v>
      </c>
      <c r="J217" s="137" t="str">
        <f t="shared" si="54"/>
        <v>024-46070</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56.25">
      <c r="A218" s="148">
        <v>343</v>
      </c>
      <c r="B218" s="152">
        <v>46071</v>
      </c>
      <c r="C218" s="154">
        <v>9</v>
      </c>
      <c r="D218" s="154">
        <v>17</v>
      </c>
      <c r="E218" s="153" t="s">
        <v>53</v>
      </c>
      <c r="F218" s="207" t="s">
        <v>96</v>
      </c>
      <c r="G218" s="207" t="s">
        <v>1</v>
      </c>
      <c r="H218" s="138" t="str">
        <f>IF(OR(G218="中止",G218="取消"),"998",IF(ISNA(MATCH($E218,施設情報!$B$2:$B$96,0)),"999",INDEX(施設情報!$C$2:$C$96,MATCH($E218,施設情報!$B$2:$B$96,0))))</f>
        <v>024</v>
      </c>
      <c r="I218" s="139">
        <f t="shared" si="53"/>
        <v>46071</v>
      </c>
      <c r="J218" s="137" t="str">
        <f t="shared" si="54"/>
        <v>024-46071</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56.25">
      <c r="A219" s="148">
        <v>344</v>
      </c>
      <c r="B219" s="152">
        <v>46072</v>
      </c>
      <c r="C219" s="154">
        <v>9</v>
      </c>
      <c r="D219" s="154">
        <v>17</v>
      </c>
      <c r="E219" s="153" t="s">
        <v>53</v>
      </c>
      <c r="F219" s="207" t="s">
        <v>96</v>
      </c>
      <c r="G219" s="207" t="s">
        <v>1</v>
      </c>
      <c r="H219" s="138" t="str">
        <f>IF(OR(G219="中止",G219="取消"),"998",IF(ISNA(MATCH($E219,施設情報!$B$2:$B$96,0)),"999",INDEX(施設情報!$C$2:$C$96,MATCH($E219,施設情報!$B$2:$B$96,0))))</f>
        <v>024</v>
      </c>
      <c r="I219" s="139">
        <f t="shared" si="53"/>
        <v>46072</v>
      </c>
      <c r="J219" s="137" t="str">
        <f t="shared" si="54"/>
        <v>024-46072</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56.25">
      <c r="A220" s="148">
        <v>345</v>
      </c>
      <c r="B220" s="152">
        <v>46073</v>
      </c>
      <c r="C220" s="154">
        <v>9</v>
      </c>
      <c r="D220" s="154">
        <v>17</v>
      </c>
      <c r="E220" s="153" t="s">
        <v>53</v>
      </c>
      <c r="F220" s="207" t="s">
        <v>96</v>
      </c>
      <c r="G220" s="207" t="s">
        <v>1</v>
      </c>
      <c r="H220" s="138" t="str">
        <f>IF(OR(G220="中止",G220="取消"),"998",IF(ISNA(MATCH($E220,施設情報!$B$2:$B$96,0)),"999",INDEX(施設情報!$C$2:$C$96,MATCH($E220,施設情報!$B$2:$B$96,0))))</f>
        <v>024</v>
      </c>
      <c r="I220" s="139">
        <f t="shared" si="53"/>
        <v>46073</v>
      </c>
      <c r="J220" s="137" t="str">
        <f t="shared" si="54"/>
        <v>024-46073</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37.5">
      <c r="A221" s="148">
        <v>15</v>
      </c>
      <c r="B221" s="149">
        <v>46074</v>
      </c>
      <c r="C221" s="150">
        <v>0</v>
      </c>
      <c r="D221" s="150">
        <v>24</v>
      </c>
      <c r="E221" s="153" t="s">
        <v>28</v>
      </c>
      <c r="F221" s="156" t="s">
        <v>29</v>
      </c>
      <c r="G221" s="156" t="s">
        <v>1</v>
      </c>
      <c r="H221" s="138" t="str">
        <f>IF(OR(G221="中止",G221="取消"),"998",IF(ISNA(MATCH($E221,施設情報!$B$2:$B$96,0)),"999",INDEX(施設情報!$C$2:$C$96,MATCH($E221,施設情報!$B$2:$B$96,0))))</f>
        <v>001</v>
      </c>
      <c r="I221" s="139">
        <f t="shared" si="53"/>
        <v>46074</v>
      </c>
      <c r="J221" s="137" t="str">
        <f t="shared" si="54"/>
        <v>001-46074</v>
      </c>
      <c r="K221" s="137">
        <f t="shared" si="55"/>
        <v>0</v>
      </c>
      <c r="L221" s="137">
        <f t="shared" si="56"/>
        <v>1</v>
      </c>
      <c r="M221" s="137">
        <f t="shared" si="59"/>
        <v>100</v>
      </c>
      <c r="N221" s="137">
        <f t="shared" si="59"/>
        <v>100</v>
      </c>
      <c r="O221" s="137">
        <f t="shared" si="59"/>
        <v>100</v>
      </c>
      <c r="P221" s="137">
        <f t="shared" si="59"/>
        <v>100</v>
      </c>
      <c r="Q221" s="137">
        <f t="shared" si="59"/>
        <v>100</v>
      </c>
      <c r="R221" s="137">
        <f t="shared" si="59"/>
        <v>100</v>
      </c>
      <c r="S221" s="137">
        <f t="shared" si="59"/>
        <v>100</v>
      </c>
      <c r="T221" s="137">
        <f t="shared" si="59"/>
        <v>100</v>
      </c>
      <c r="U221" s="137">
        <f t="shared" si="59"/>
        <v>100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100</v>
      </c>
      <c r="AE221" s="137">
        <f t="shared" si="60"/>
        <v>100</v>
      </c>
      <c r="AF221" s="137">
        <f t="shared" si="60"/>
        <v>100</v>
      </c>
      <c r="AG221" s="137">
        <f t="shared" si="60"/>
        <v>100</v>
      </c>
      <c r="AH221" s="137">
        <f t="shared" si="60"/>
        <v>100</v>
      </c>
      <c r="AI221" s="137">
        <f t="shared" si="60"/>
        <v>100</v>
      </c>
      <c r="AJ221" s="137">
        <f t="shared" si="60"/>
        <v>100</v>
      </c>
      <c r="AK221" s="136">
        <f ca="1">IF(AND(AND($AK$3&lt;=B221,B221&lt;=$AK$1),B221&lt;&gt;""),1,0)</f>
        <v>1</v>
      </c>
      <c r="AL221" s="136">
        <f>IF(OR(F221="工事・メンテ（共用可）",F221="要調整"),0.5,IF(F221="ヘリ訓練日",0.4,1))</f>
        <v>1</v>
      </c>
      <c r="AM221" s="136">
        <v>1</v>
      </c>
    </row>
    <row r="222" spans="1:39" ht="56.25">
      <c r="A222" s="148">
        <v>346</v>
      </c>
      <c r="B222" s="152">
        <v>46074</v>
      </c>
      <c r="C222" s="154">
        <v>9</v>
      </c>
      <c r="D222" s="154">
        <v>17</v>
      </c>
      <c r="E222" s="153" t="s">
        <v>53</v>
      </c>
      <c r="F222" s="207" t="s">
        <v>96</v>
      </c>
      <c r="G222" s="207" t="s">
        <v>1</v>
      </c>
      <c r="H222" s="138" t="str">
        <f>IF(OR(G222="中止",G222="取消"),"998",IF(ISNA(MATCH($E222,施設情報!$B$2:$B$96,0)),"999",INDEX(施設情報!$C$2:$C$96,MATCH($E222,施設情報!$B$2:$B$96,0))))</f>
        <v>024</v>
      </c>
      <c r="I222" s="139">
        <f t="shared" si="53"/>
        <v>46074</v>
      </c>
      <c r="J222" s="137" t="str">
        <f t="shared" si="54"/>
        <v>024-46074</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37.5">
      <c r="A223" s="148">
        <v>16</v>
      </c>
      <c r="B223" s="149">
        <v>46075</v>
      </c>
      <c r="C223" s="150">
        <v>0</v>
      </c>
      <c r="D223" s="150">
        <v>24</v>
      </c>
      <c r="E223" s="153" t="s">
        <v>28</v>
      </c>
      <c r="F223" s="156" t="s">
        <v>29</v>
      </c>
      <c r="G223" s="156" t="s">
        <v>1</v>
      </c>
      <c r="H223" s="138" t="str">
        <f>IF(OR(G223="中止",G223="取消"),"998",IF(ISNA(MATCH($E223,施設情報!$B$2:$B$96,0)),"999",INDEX(施設情報!$C$2:$C$96,MATCH($E223,施設情報!$B$2:$B$96,0))))</f>
        <v>001</v>
      </c>
      <c r="I223" s="139">
        <f t="shared" si="53"/>
        <v>46075</v>
      </c>
      <c r="J223" s="137" t="str">
        <f t="shared" si="54"/>
        <v>001-46075</v>
      </c>
      <c r="K223" s="137">
        <f t="shared" si="55"/>
        <v>0</v>
      </c>
      <c r="L223" s="137">
        <f t="shared" si="56"/>
        <v>1</v>
      </c>
      <c r="M223" s="137">
        <f t="shared" si="59"/>
        <v>100</v>
      </c>
      <c r="N223" s="137">
        <f t="shared" si="59"/>
        <v>100</v>
      </c>
      <c r="O223" s="137">
        <f t="shared" si="59"/>
        <v>100</v>
      </c>
      <c r="P223" s="137">
        <f t="shared" si="59"/>
        <v>100</v>
      </c>
      <c r="Q223" s="137">
        <f t="shared" si="59"/>
        <v>100</v>
      </c>
      <c r="R223" s="137">
        <f t="shared" si="59"/>
        <v>100</v>
      </c>
      <c r="S223" s="137">
        <f t="shared" si="59"/>
        <v>100</v>
      </c>
      <c r="T223" s="137">
        <f t="shared" si="59"/>
        <v>100</v>
      </c>
      <c r="U223" s="137">
        <f t="shared" si="59"/>
        <v>100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100</v>
      </c>
      <c r="AE223" s="137">
        <f t="shared" si="60"/>
        <v>100</v>
      </c>
      <c r="AF223" s="137">
        <f t="shared" si="60"/>
        <v>100</v>
      </c>
      <c r="AG223" s="137">
        <f t="shared" si="60"/>
        <v>100</v>
      </c>
      <c r="AH223" s="137">
        <f t="shared" si="60"/>
        <v>100</v>
      </c>
      <c r="AI223" s="137">
        <f t="shared" si="60"/>
        <v>100</v>
      </c>
      <c r="AJ223" s="137">
        <f t="shared" si="60"/>
        <v>100</v>
      </c>
      <c r="AK223" s="136">
        <f ca="1">IF(AND(AND($AK$3&lt;=B223,B223&lt;=$AK$1),B223&lt;&gt;""),1,0)</f>
        <v>1</v>
      </c>
      <c r="AL223" s="136">
        <f>IF(OR(F223="工事・メンテ（共用可）",F223="要調整"),0.5,IF(F223="ヘリ訓練日",0.4,1))</f>
        <v>1</v>
      </c>
      <c r="AM223" s="136">
        <v>1</v>
      </c>
    </row>
    <row r="224" spans="1:39" ht="56.25">
      <c r="A224" s="148">
        <v>347</v>
      </c>
      <c r="B224" s="152">
        <v>46075</v>
      </c>
      <c r="C224" s="154">
        <v>9</v>
      </c>
      <c r="D224" s="154">
        <v>17</v>
      </c>
      <c r="E224" s="153" t="s">
        <v>53</v>
      </c>
      <c r="F224" s="207" t="s">
        <v>96</v>
      </c>
      <c r="G224" s="207" t="s">
        <v>1</v>
      </c>
      <c r="H224" s="138" t="str">
        <f>IF(OR(G224="中止",G224="取消"),"998",IF(ISNA(MATCH($E224,施設情報!$B$2:$B$96,0)),"999",INDEX(施設情報!$C$2:$C$96,MATCH($E224,施設情報!$B$2:$B$96,0))))</f>
        <v>024</v>
      </c>
      <c r="I224" s="139">
        <f t="shared" si="53"/>
        <v>46075</v>
      </c>
      <c r="J224" s="137" t="str">
        <f t="shared" si="54"/>
        <v>024-46075</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37.5">
      <c r="A225" s="148">
        <v>108</v>
      </c>
      <c r="B225" s="149">
        <v>46076</v>
      </c>
      <c r="C225" s="150">
        <v>0</v>
      </c>
      <c r="D225" s="150">
        <v>24</v>
      </c>
      <c r="E225" s="153" t="s">
        <v>28</v>
      </c>
      <c r="F225" s="156" t="s">
        <v>29</v>
      </c>
      <c r="G225" s="156" t="s">
        <v>1</v>
      </c>
      <c r="H225" s="138" t="str">
        <f>IF(OR(G225="中止",G225="取消"),"998",IF(ISNA(MATCH($E225,施設情報!$B$2:$B$96,0)),"999",INDEX(施設情報!$C$2:$C$96,MATCH($E225,施設情報!$B$2:$B$96,0))))</f>
        <v>001</v>
      </c>
      <c r="I225" s="139">
        <f t="shared" si="53"/>
        <v>46076</v>
      </c>
      <c r="J225" s="137" t="str">
        <f t="shared" si="54"/>
        <v>001-46076</v>
      </c>
      <c r="K225" s="137">
        <f t="shared" si="55"/>
        <v>0</v>
      </c>
      <c r="L225" s="137">
        <f t="shared" si="56"/>
        <v>1</v>
      </c>
      <c r="M225" s="137">
        <f t="shared" ref="M225:V234" si="61">IF(AND(M$3&gt;=$K225,M$3&lt;$L225),100*$AM225,0)</f>
        <v>100</v>
      </c>
      <c r="N225" s="137">
        <f t="shared" si="61"/>
        <v>100</v>
      </c>
      <c r="O225" s="137">
        <f t="shared" si="61"/>
        <v>100</v>
      </c>
      <c r="P225" s="137">
        <f t="shared" si="61"/>
        <v>100</v>
      </c>
      <c r="Q225" s="137">
        <f t="shared" si="61"/>
        <v>100</v>
      </c>
      <c r="R225" s="137">
        <f t="shared" si="61"/>
        <v>100</v>
      </c>
      <c r="S225" s="137">
        <f t="shared" si="61"/>
        <v>100</v>
      </c>
      <c r="T225" s="137">
        <f t="shared" si="61"/>
        <v>100</v>
      </c>
      <c r="U225" s="137">
        <f t="shared" si="61"/>
        <v>100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100</v>
      </c>
      <c r="AE225" s="137">
        <f t="shared" si="62"/>
        <v>100</v>
      </c>
      <c r="AF225" s="137">
        <f t="shared" si="62"/>
        <v>100</v>
      </c>
      <c r="AG225" s="137">
        <f t="shared" si="62"/>
        <v>100</v>
      </c>
      <c r="AH225" s="137">
        <f t="shared" si="62"/>
        <v>100</v>
      </c>
      <c r="AI225" s="137">
        <f t="shared" si="62"/>
        <v>100</v>
      </c>
      <c r="AJ225" s="137">
        <f t="shared" si="62"/>
        <v>100</v>
      </c>
      <c r="AK225" s="136">
        <f ca="1">IF(AND(AND($AK$3&lt;=B225,B225&lt;=$AK$1),B225&lt;&gt;""),1,0)</f>
        <v>1</v>
      </c>
      <c r="AL225" s="136">
        <f>IF(OR(F225="工事・メンテ（共用可）",F225="要調整"),0.5,IF(F225="ヘリ訓練日",0.4,1))</f>
        <v>1</v>
      </c>
      <c r="AM225" s="136">
        <v>1</v>
      </c>
    </row>
    <row r="226" spans="1:39" ht="56.25">
      <c r="A226" s="148">
        <v>348</v>
      </c>
      <c r="B226" s="152">
        <v>46076</v>
      </c>
      <c r="C226" s="154">
        <v>9</v>
      </c>
      <c r="D226" s="154">
        <v>17</v>
      </c>
      <c r="E226" s="153" t="s">
        <v>53</v>
      </c>
      <c r="F226" s="207" t="s">
        <v>96</v>
      </c>
      <c r="G226" s="207" t="s">
        <v>1</v>
      </c>
      <c r="H226" s="138" t="str">
        <f>IF(OR(G226="中止",G226="取消"),"998",IF(ISNA(MATCH($E226,施設情報!$B$2:$B$96,0)),"999",INDEX(施設情報!$C$2:$C$96,MATCH($E226,施設情報!$B$2:$B$96,0))))</f>
        <v>024</v>
      </c>
      <c r="I226" s="139">
        <f t="shared" si="53"/>
        <v>46076</v>
      </c>
      <c r="J226" s="137" t="str">
        <f t="shared" si="54"/>
        <v>024-46076</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56.25">
      <c r="A227" s="148">
        <v>349</v>
      </c>
      <c r="B227" s="152">
        <v>46077</v>
      </c>
      <c r="C227" s="154">
        <v>9</v>
      </c>
      <c r="D227" s="154">
        <v>17</v>
      </c>
      <c r="E227" s="153" t="s">
        <v>53</v>
      </c>
      <c r="F227" s="207" t="s">
        <v>96</v>
      </c>
      <c r="G227" s="207" t="s">
        <v>1</v>
      </c>
      <c r="H227" s="138" t="str">
        <f>IF(OR(G227="中止",G227="取消"),"998",IF(ISNA(MATCH($E227,施設情報!$B$2:$B$96,0)),"999",INDEX(施設情報!$C$2:$C$96,MATCH($E227,施設情報!$B$2:$B$96,0))))</f>
        <v>024</v>
      </c>
      <c r="I227" s="139">
        <f t="shared" si="53"/>
        <v>46077</v>
      </c>
      <c r="J227" s="137" t="str">
        <f t="shared" si="54"/>
        <v>024-46077</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56.25">
      <c r="A228" s="148">
        <v>350</v>
      </c>
      <c r="B228" s="152">
        <v>46078</v>
      </c>
      <c r="C228" s="154">
        <v>9</v>
      </c>
      <c r="D228" s="154">
        <v>17</v>
      </c>
      <c r="E228" s="153" t="s">
        <v>53</v>
      </c>
      <c r="F228" s="207" t="s">
        <v>96</v>
      </c>
      <c r="G228" s="207" t="s">
        <v>1</v>
      </c>
      <c r="H228" s="138" t="str">
        <f>IF(OR(G228="中止",G228="取消"),"998",IF(ISNA(MATCH($E228,施設情報!$B$2:$B$96,0)),"999",INDEX(施設情報!$C$2:$C$96,MATCH($E228,施設情報!$B$2:$B$96,0))))</f>
        <v>024</v>
      </c>
      <c r="I228" s="139">
        <f t="shared" si="53"/>
        <v>46078</v>
      </c>
      <c r="J228" s="137" t="str">
        <f t="shared" si="54"/>
        <v>024-46078</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56.25">
      <c r="A229" s="148">
        <v>351</v>
      </c>
      <c r="B229" s="152">
        <v>46079</v>
      </c>
      <c r="C229" s="154">
        <v>9</v>
      </c>
      <c r="D229" s="154">
        <v>17</v>
      </c>
      <c r="E229" s="153" t="s">
        <v>53</v>
      </c>
      <c r="F229" s="207" t="s">
        <v>96</v>
      </c>
      <c r="G229" s="207" t="s">
        <v>1</v>
      </c>
      <c r="H229" s="138" t="str">
        <f>IF(OR(G229="中止",G229="取消"),"998",IF(ISNA(MATCH($E229,施設情報!$B$2:$B$96,0)),"999",INDEX(施設情報!$C$2:$C$96,MATCH($E229,施設情報!$B$2:$B$96,0))))</f>
        <v>024</v>
      </c>
      <c r="I229" s="139">
        <f t="shared" si="53"/>
        <v>46079</v>
      </c>
      <c r="J229" s="137" t="str">
        <f t="shared" si="54"/>
        <v>024-46079</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54">
      <c r="A230" s="148">
        <v>292</v>
      </c>
      <c r="B230" s="152">
        <v>46080</v>
      </c>
      <c r="C230" s="154">
        <v>9</v>
      </c>
      <c r="D230" s="154">
        <v>17</v>
      </c>
      <c r="E230" s="153" t="s">
        <v>39</v>
      </c>
      <c r="F230" s="207" t="s">
        <v>38</v>
      </c>
      <c r="G230" s="207" t="s">
        <v>100</v>
      </c>
      <c r="H230" s="138" t="str">
        <f>IF(OR(G230="中止",G230="取消"),"998",IF(ISNA(MATCH($E230,施設情報!$B$2:$B$96,0)),"999",INDEX(施設情報!$C$2:$C$96,MATCH($E230,施設情報!$B$2:$B$96,0))))</f>
        <v>002</v>
      </c>
      <c r="I230" s="139">
        <f t="shared" si="53"/>
        <v>46080</v>
      </c>
      <c r="J230" s="137" t="str">
        <f t="shared" si="54"/>
        <v>002-46080</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56.25">
      <c r="A231" s="148">
        <v>352</v>
      </c>
      <c r="B231" s="152">
        <v>46080</v>
      </c>
      <c r="C231" s="154">
        <v>9</v>
      </c>
      <c r="D231" s="154">
        <v>17</v>
      </c>
      <c r="E231" s="153" t="s">
        <v>53</v>
      </c>
      <c r="F231" s="207" t="s">
        <v>96</v>
      </c>
      <c r="G231" s="207" t="s">
        <v>1</v>
      </c>
      <c r="H231" s="138" t="str">
        <f>IF(OR(G231="中止",G231="取消"),"998",IF(ISNA(MATCH($E231,施設情報!$B$2:$B$96,0)),"999",INDEX(施設情報!$C$2:$C$96,MATCH($E231,施設情報!$B$2:$B$96,0))))</f>
        <v>024</v>
      </c>
      <c r="I231" s="139">
        <f t="shared" si="53"/>
        <v>46080</v>
      </c>
      <c r="J231" s="137" t="str">
        <f t="shared" si="54"/>
        <v>024-46080</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54">
      <c r="A232" s="148">
        <v>455</v>
      </c>
      <c r="B232" s="152">
        <v>46080</v>
      </c>
      <c r="C232" s="154">
        <v>9</v>
      </c>
      <c r="D232" s="154">
        <v>17</v>
      </c>
      <c r="E232" s="153" t="s">
        <v>39</v>
      </c>
      <c r="F232" s="207" t="s">
        <v>38</v>
      </c>
      <c r="G232" s="207" t="s">
        <v>495</v>
      </c>
      <c r="H232" s="138" t="str">
        <f>IF(OR(G232="中止",G232="取消"),"998",IF(ISNA(MATCH($E232,施設情報!$B$2:$B$96,0)),"999",INDEX(施設情報!$C$2:$C$96,MATCH($E232,施設情報!$B$2:$B$96,0))))</f>
        <v>998</v>
      </c>
      <c r="I232" s="139">
        <f t="shared" si="53"/>
        <v>46080</v>
      </c>
      <c r="J232" s="137" t="str">
        <f t="shared" si="54"/>
        <v>998-46080</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37.5">
      <c r="A233" s="148">
        <v>456</v>
      </c>
      <c r="B233" s="152">
        <v>46080</v>
      </c>
      <c r="C233" s="154">
        <v>9</v>
      </c>
      <c r="D233" s="154">
        <v>17</v>
      </c>
      <c r="E233" s="153" t="s">
        <v>2</v>
      </c>
      <c r="F233" s="207" t="s">
        <v>38</v>
      </c>
      <c r="G233" s="207" t="s">
        <v>495</v>
      </c>
      <c r="H233" s="138" t="str">
        <f>IF(OR(G233="中止",G233="取消"),"998",IF(ISNA(MATCH($E233,施設情報!$B$2:$B$96,0)),"999",INDEX(施設情報!$C$2:$C$96,MATCH($E233,施設情報!$B$2:$B$96,0))))</f>
        <v>998</v>
      </c>
      <c r="I233" s="139">
        <f t="shared" si="53"/>
        <v>46080</v>
      </c>
      <c r="J233" s="137" t="str">
        <f t="shared" si="54"/>
        <v>998-46080</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56.25">
      <c r="A234" s="148">
        <v>457</v>
      </c>
      <c r="B234" s="152">
        <v>46080</v>
      </c>
      <c r="C234" s="154">
        <v>9</v>
      </c>
      <c r="D234" s="154">
        <v>17</v>
      </c>
      <c r="E234" s="153" t="s">
        <v>31</v>
      </c>
      <c r="F234" s="207" t="s">
        <v>38</v>
      </c>
      <c r="G234" s="207" t="s">
        <v>495</v>
      </c>
      <c r="H234" s="138" t="str">
        <f>IF(OR(G234="中止",G234="取消"),"998",IF(ISNA(MATCH($E234,施設情報!$B$2:$B$96,0)),"999",INDEX(施設情報!$C$2:$C$96,MATCH($E234,施設情報!$B$2:$B$96,0))))</f>
        <v>998</v>
      </c>
      <c r="I234" s="139">
        <f t="shared" si="53"/>
        <v>46080</v>
      </c>
      <c r="J234" s="137" t="str">
        <f t="shared" si="54"/>
        <v>998-46080</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75">
      <c r="A235" s="148">
        <v>458</v>
      </c>
      <c r="B235" s="152">
        <v>46080</v>
      </c>
      <c r="C235" s="154">
        <v>9</v>
      </c>
      <c r="D235" s="154">
        <v>17</v>
      </c>
      <c r="E235" s="153" t="s">
        <v>68</v>
      </c>
      <c r="F235" s="207" t="s">
        <v>38</v>
      </c>
      <c r="G235" s="207" t="s">
        <v>495</v>
      </c>
      <c r="H235" s="138" t="str">
        <f>IF(OR(G235="中止",G235="取消"),"998",IF(ISNA(MATCH($E235,施設情報!$B$2:$B$96,0)),"999",INDEX(施設情報!$C$2:$C$96,MATCH($E235,施設情報!$B$2:$B$96,0))))</f>
        <v>998</v>
      </c>
      <c r="I235" s="139">
        <f t="shared" si="53"/>
        <v>46080</v>
      </c>
      <c r="J235" s="137" t="str">
        <f t="shared" si="54"/>
        <v>998-46080</v>
      </c>
      <c r="K235" s="137">
        <f t="shared" si="55"/>
        <v>0.375</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54">
      <c r="A236" s="148">
        <v>459</v>
      </c>
      <c r="B236" s="152">
        <v>46080</v>
      </c>
      <c r="C236" s="154">
        <v>9</v>
      </c>
      <c r="D236" s="154">
        <v>17</v>
      </c>
      <c r="E236" s="153" t="s">
        <v>39</v>
      </c>
      <c r="F236" s="207" t="s">
        <v>496</v>
      </c>
      <c r="G236" s="207" t="s">
        <v>497</v>
      </c>
      <c r="H236" s="138" t="str">
        <f>IF(OR(G236="中止",G236="取消"),"998",IF(ISNA(MATCH($E236,施設情報!$B$2:$B$96,0)),"999",INDEX(施設情報!$C$2:$C$96,MATCH($E236,施設情報!$B$2:$B$96,0))))</f>
        <v>002</v>
      </c>
      <c r="I236" s="139">
        <f t="shared" si="53"/>
        <v>46080</v>
      </c>
      <c r="J236" s="137" t="str">
        <f t="shared" si="54"/>
        <v>002-46080</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37.5">
      <c r="A237" s="148">
        <v>460</v>
      </c>
      <c r="B237" s="152">
        <v>46080</v>
      </c>
      <c r="C237" s="154">
        <v>9</v>
      </c>
      <c r="D237" s="154">
        <v>17</v>
      </c>
      <c r="E237" s="153" t="s">
        <v>40</v>
      </c>
      <c r="F237" s="207" t="s">
        <v>496</v>
      </c>
      <c r="G237" s="207" t="s">
        <v>497</v>
      </c>
      <c r="H237" s="138" t="str">
        <f>IF(OR(G237="中止",G237="取消"),"998",IF(ISNA(MATCH($E237,施設情報!$B$2:$B$96,0)),"999",INDEX(施設情報!$C$2:$C$96,MATCH($E237,施設情報!$B$2:$B$96,0))))</f>
        <v>003</v>
      </c>
      <c r="I237" s="139">
        <f t="shared" si="53"/>
        <v>46080</v>
      </c>
      <c r="J237" s="137" t="str">
        <f t="shared" si="54"/>
        <v>003-46080</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75">
      <c r="A238" s="148">
        <v>461</v>
      </c>
      <c r="B238" s="152">
        <v>46080</v>
      </c>
      <c r="C238" s="154">
        <v>9</v>
      </c>
      <c r="D238" s="154">
        <v>17</v>
      </c>
      <c r="E238" s="153" t="s">
        <v>41</v>
      </c>
      <c r="F238" s="207" t="s">
        <v>496</v>
      </c>
      <c r="G238" s="207" t="s">
        <v>497</v>
      </c>
      <c r="H238" s="138" t="str">
        <f>IF(OR(G238="中止",G238="取消"),"998",IF(ISNA(MATCH($E238,施設情報!$B$2:$B$96,0)),"999",INDEX(施設情報!$C$2:$C$96,MATCH($E238,施設情報!$B$2:$B$96,0))))</f>
        <v>004</v>
      </c>
      <c r="I238" s="139">
        <f t="shared" si="53"/>
        <v>46080</v>
      </c>
      <c r="J238" s="137" t="str">
        <f t="shared" si="54"/>
        <v>004-46080</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93.75">
      <c r="A239" s="148">
        <v>462</v>
      </c>
      <c r="B239" s="152">
        <v>46080</v>
      </c>
      <c r="C239" s="154">
        <v>9</v>
      </c>
      <c r="D239" s="154">
        <v>17</v>
      </c>
      <c r="E239" s="153" t="s">
        <v>42</v>
      </c>
      <c r="F239" s="207" t="s">
        <v>496</v>
      </c>
      <c r="G239" s="207" t="s">
        <v>497</v>
      </c>
      <c r="H239" s="138" t="str">
        <f>IF(OR(G239="中止",G239="取消"),"998",IF(ISNA(MATCH($E239,施設情報!$B$2:$B$96,0)),"999",INDEX(施設情報!$C$2:$C$96,MATCH($E239,施設情報!$B$2:$B$96,0))))</f>
        <v>005</v>
      </c>
      <c r="I239" s="139">
        <f t="shared" si="53"/>
        <v>46080</v>
      </c>
      <c r="J239" s="137" t="str">
        <f t="shared" si="54"/>
        <v>005-46080</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75">
      <c r="A240" s="148">
        <v>463</v>
      </c>
      <c r="B240" s="152">
        <v>46080</v>
      </c>
      <c r="C240" s="154">
        <v>9</v>
      </c>
      <c r="D240" s="154">
        <v>17</v>
      </c>
      <c r="E240" s="153" t="s">
        <v>43</v>
      </c>
      <c r="F240" s="207" t="s">
        <v>496</v>
      </c>
      <c r="G240" s="207" t="s">
        <v>497</v>
      </c>
      <c r="H240" s="138" t="str">
        <f>IF(OR(G240="中止",G240="取消"),"998",IF(ISNA(MATCH($E240,施設情報!$B$2:$B$96,0)),"999",INDEX(施設情報!$C$2:$C$96,MATCH($E240,施設情報!$B$2:$B$96,0))))</f>
        <v>006</v>
      </c>
      <c r="I240" s="139">
        <f t="shared" si="53"/>
        <v>46080</v>
      </c>
      <c r="J240" s="137" t="str">
        <f t="shared" si="54"/>
        <v>006-46080</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37.5">
      <c r="A241" s="148">
        <v>464</v>
      </c>
      <c r="B241" s="152">
        <v>46080</v>
      </c>
      <c r="C241" s="154">
        <v>9</v>
      </c>
      <c r="D241" s="154">
        <v>17</v>
      </c>
      <c r="E241" s="153" t="s">
        <v>2</v>
      </c>
      <c r="F241" s="207" t="s">
        <v>496</v>
      </c>
      <c r="G241" s="207" t="s">
        <v>497</v>
      </c>
      <c r="H241" s="138" t="str">
        <f>IF(OR(G241="中止",G241="取消"),"998",IF(ISNA(MATCH($E241,施設情報!$B$2:$B$96,0)),"999",INDEX(施設情報!$C$2:$C$96,MATCH($E241,施設情報!$B$2:$B$96,0))))</f>
        <v>008</v>
      </c>
      <c r="I241" s="139">
        <f t="shared" si="53"/>
        <v>46080</v>
      </c>
      <c r="J241" s="137" t="str">
        <f t="shared" si="54"/>
        <v>008-46080</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56.25">
      <c r="A242" s="148">
        <v>465</v>
      </c>
      <c r="B242" s="152">
        <v>46080</v>
      </c>
      <c r="C242" s="154">
        <v>9</v>
      </c>
      <c r="D242" s="154">
        <v>17</v>
      </c>
      <c r="E242" s="153" t="s">
        <v>44</v>
      </c>
      <c r="F242" s="207" t="s">
        <v>97</v>
      </c>
      <c r="G242" s="207" t="s">
        <v>497</v>
      </c>
      <c r="H242" s="138" t="str">
        <f>IF(OR(G242="中止",G242="取消"),"998",IF(ISNA(MATCH($E242,施設情報!$B$2:$B$96,0)),"999",INDEX(施設情報!$C$2:$C$96,MATCH($E242,施設情報!$B$2:$B$96,0))))</f>
        <v>014</v>
      </c>
      <c r="I242" s="139">
        <f t="shared" si="53"/>
        <v>46080</v>
      </c>
      <c r="J242" s="137" t="str">
        <f t="shared" si="54"/>
        <v>014-46080</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50</v>
      </c>
      <c r="W242" s="137">
        <f t="shared" si="64"/>
        <v>50</v>
      </c>
      <c r="X242" s="137">
        <f t="shared" si="64"/>
        <v>50</v>
      </c>
      <c r="Y242" s="137">
        <f t="shared" si="64"/>
        <v>50</v>
      </c>
      <c r="Z242" s="137">
        <f t="shared" si="64"/>
        <v>50</v>
      </c>
      <c r="AA242" s="137">
        <f t="shared" si="64"/>
        <v>50</v>
      </c>
      <c r="AB242" s="137">
        <f t="shared" si="64"/>
        <v>50</v>
      </c>
      <c r="AC242" s="137">
        <f t="shared" si="64"/>
        <v>50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0.5</v>
      </c>
      <c r="AM242" s="136">
        <v>0.5</v>
      </c>
    </row>
    <row r="243" spans="1:39" ht="56.25">
      <c r="A243" s="148">
        <v>466</v>
      </c>
      <c r="B243" s="152">
        <v>46080</v>
      </c>
      <c r="C243" s="154">
        <v>9</v>
      </c>
      <c r="D243" s="154">
        <v>17</v>
      </c>
      <c r="E243" s="153" t="s">
        <v>45</v>
      </c>
      <c r="F243" s="207" t="s">
        <v>97</v>
      </c>
      <c r="G243" s="207" t="s">
        <v>497</v>
      </c>
      <c r="H243" s="138" t="str">
        <f>IF(OR(G243="中止",G243="取消"),"998",IF(ISNA(MATCH($E243,施設情報!$B$2:$B$96,0)),"999",INDEX(施設情報!$C$2:$C$96,MATCH($E243,施設情報!$B$2:$B$96,0))))</f>
        <v>015</v>
      </c>
      <c r="I243" s="139">
        <f t="shared" si="53"/>
        <v>46080</v>
      </c>
      <c r="J243" s="137" t="str">
        <f t="shared" si="54"/>
        <v>015-46080</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50</v>
      </c>
      <c r="W243" s="137">
        <f t="shared" si="64"/>
        <v>50</v>
      </c>
      <c r="X243" s="137">
        <f t="shared" si="64"/>
        <v>50</v>
      </c>
      <c r="Y243" s="137">
        <f t="shared" si="64"/>
        <v>50</v>
      </c>
      <c r="Z243" s="137">
        <f t="shared" si="64"/>
        <v>50</v>
      </c>
      <c r="AA243" s="137">
        <f t="shared" si="64"/>
        <v>50</v>
      </c>
      <c r="AB243" s="137">
        <f t="shared" si="64"/>
        <v>50</v>
      </c>
      <c r="AC243" s="137">
        <f t="shared" si="64"/>
        <v>50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0.5</v>
      </c>
      <c r="AM243" s="136">
        <v>0.5</v>
      </c>
    </row>
    <row r="244" spans="1:39" ht="75">
      <c r="A244" s="148">
        <v>467</v>
      </c>
      <c r="B244" s="152">
        <v>46080</v>
      </c>
      <c r="C244" s="154">
        <v>9</v>
      </c>
      <c r="D244" s="154">
        <v>17</v>
      </c>
      <c r="E244" s="153" t="s">
        <v>46</v>
      </c>
      <c r="F244" s="207" t="s">
        <v>97</v>
      </c>
      <c r="G244" s="207" t="s">
        <v>497</v>
      </c>
      <c r="H244" s="138" t="str">
        <f>IF(OR(G244="中止",G244="取消"),"998",IF(ISNA(MATCH($E244,施設情報!$B$2:$B$96,0)),"999",INDEX(施設情報!$C$2:$C$96,MATCH($E244,施設情報!$B$2:$B$96,0))))</f>
        <v>016</v>
      </c>
      <c r="I244" s="139">
        <f t="shared" si="53"/>
        <v>46080</v>
      </c>
      <c r="J244" s="137" t="str">
        <f t="shared" si="54"/>
        <v>016-46080</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50</v>
      </c>
      <c r="W244" s="137">
        <f t="shared" si="64"/>
        <v>50</v>
      </c>
      <c r="X244" s="137">
        <f t="shared" si="64"/>
        <v>50</v>
      </c>
      <c r="Y244" s="137">
        <f t="shared" si="64"/>
        <v>50</v>
      </c>
      <c r="Z244" s="137">
        <f t="shared" si="64"/>
        <v>50</v>
      </c>
      <c r="AA244" s="137">
        <f t="shared" si="64"/>
        <v>50</v>
      </c>
      <c r="AB244" s="137">
        <f t="shared" si="64"/>
        <v>50</v>
      </c>
      <c r="AC244" s="137">
        <f t="shared" si="64"/>
        <v>50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0.5</v>
      </c>
      <c r="AM244" s="136">
        <v>0.5</v>
      </c>
    </row>
    <row r="245" spans="1:39" ht="75">
      <c r="A245" s="148">
        <v>468</v>
      </c>
      <c r="B245" s="152">
        <v>46080</v>
      </c>
      <c r="C245" s="154">
        <v>9</v>
      </c>
      <c r="D245" s="154">
        <v>17</v>
      </c>
      <c r="E245" s="153" t="s">
        <v>47</v>
      </c>
      <c r="F245" s="207" t="s">
        <v>97</v>
      </c>
      <c r="G245" s="207" t="s">
        <v>497</v>
      </c>
      <c r="H245" s="138" t="str">
        <f>IF(OR(G245="中止",G245="取消"),"998",IF(ISNA(MATCH($E245,施設情報!$B$2:$B$96,0)),"999",INDEX(施設情報!$C$2:$C$96,MATCH($E245,施設情報!$B$2:$B$96,0))))</f>
        <v>017</v>
      </c>
      <c r="I245" s="139">
        <f t="shared" si="53"/>
        <v>46080</v>
      </c>
      <c r="J245" s="137" t="str">
        <f t="shared" si="54"/>
        <v>017-46080</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50</v>
      </c>
      <c r="W245" s="137">
        <f t="shared" ref="W245:AJ254" si="66">IF(AND(W$3&gt;=$K245,W$3&lt;$L245),100*$AM245,0)</f>
        <v>50</v>
      </c>
      <c r="X245" s="137">
        <f t="shared" si="66"/>
        <v>50</v>
      </c>
      <c r="Y245" s="137">
        <f t="shared" si="66"/>
        <v>50</v>
      </c>
      <c r="Z245" s="137">
        <f t="shared" si="66"/>
        <v>50</v>
      </c>
      <c r="AA245" s="137">
        <f t="shared" si="66"/>
        <v>50</v>
      </c>
      <c r="AB245" s="137">
        <f t="shared" si="66"/>
        <v>50</v>
      </c>
      <c r="AC245" s="137">
        <f t="shared" si="66"/>
        <v>50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0.5</v>
      </c>
      <c r="AM245" s="136">
        <v>0.5</v>
      </c>
    </row>
    <row r="246" spans="1:39" ht="56.25">
      <c r="A246" s="148">
        <v>469</v>
      </c>
      <c r="B246" s="152">
        <v>46080</v>
      </c>
      <c r="C246" s="154">
        <v>9</v>
      </c>
      <c r="D246" s="154">
        <v>17</v>
      </c>
      <c r="E246" s="153" t="s">
        <v>48</v>
      </c>
      <c r="F246" s="207" t="s">
        <v>496</v>
      </c>
      <c r="G246" s="207" t="s">
        <v>497</v>
      </c>
      <c r="H246" s="138" t="str">
        <f>IF(OR(G246="中止",G246="取消"),"998",IF(ISNA(MATCH($E246,施設情報!$B$2:$B$96,0)),"999",INDEX(施設情報!$C$2:$C$96,MATCH($E246,施設情報!$B$2:$B$96,0))))</f>
        <v>020</v>
      </c>
      <c r="I246" s="139">
        <f t="shared" si="53"/>
        <v>46080</v>
      </c>
      <c r="J246" s="137" t="str">
        <f t="shared" si="54"/>
        <v>020-46080</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75">
      <c r="A247" s="148">
        <v>470</v>
      </c>
      <c r="B247" s="152">
        <v>46080</v>
      </c>
      <c r="C247" s="154">
        <v>9</v>
      </c>
      <c r="D247" s="154">
        <v>17</v>
      </c>
      <c r="E247" s="153" t="s">
        <v>49</v>
      </c>
      <c r="F247" s="207" t="s">
        <v>496</v>
      </c>
      <c r="G247" s="207" t="s">
        <v>497</v>
      </c>
      <c r="H247" s="138" t="str">
        <f>IF(OR(G247="中止",G247="取消"),"998",IF(ISNA(MATCH($E247,施設情報!$B$2:$B$96,0)),"999",INDEX(施設情報!$C$2:$C$96,MATCH($E247,施設情報!$B$2:$B$96,0))))</f>
        <v>021</v>
      </c>
      <c r="I247" s="139">
        <f t="shared" si="53"/>
        <v>46080</v>
      </c>
      <c r="J247" s="137" t="str">
        <f t="shared" si="54"/>
        <v>021-46080</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c r="A248" s="148">
        <v>471</v>
      </c>
      <c r="B248" s="152">
        <v>46080</v>
      </c>
      <c r="C248" s="154">
        <v>9</v>
      </c>
      <c r="D248" s="154">
        <v>17</v>
      </c>
      <c r="E248" s="153" t="s">
        <v>50</v>
      </c>
      <c r="F248" s="207" t="s">
        <v>97</v>
      </c>
      <c r="G248" s="207" t="s">
        <v>497</v>
      </c>
      <c r="H248" s="138" t="str">
        <f>IF(OR(G248="中止",G248="取消"),"998",IF(ISNA(MATCH($E248,施設情報!$B$2:$B$96,0)),"999",INDEX(施設情報!$C$2:$C$96,MATCH($E248,施設情報!$B$2:$B$96,0))))</f>
        <v>022</v>
      </c>
      <c r="I248" s="139">
        <f t="shared" si="53"/>
        <v>46080</v>
      </c>
      <c r="J248" s="137" t="str">
        <f t="shared" si="54"/>
        <v>022-46080</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50</v>
      </c>
      <c r="W248" s="137">
        <f t="shared" si="66"/>
        <v>50</v>
      </c>
      <c r="X248" s="137">
        <f t="shared" si="66"/>
        <v>50</v>
      </c>
      <c r="Y248" s="137">
        <f t="shared" si="66"/>
        <v>50</v>
      </c>
      <c r="Z248" s="137">
        <f t="shared" si="66"/>
        <v>50</v>
      </c>
      <c r="AA248" s="137">
        <f t="shared" si="66"/>
        <v>50</v>
      </c>
      <c r="AB248" s="137">
        <f t="shared" si="66"/>
        <v>50</v>
      </c>
      <c r="AC248" s="137">
        <f t="shared" si="66"/>
        <v>50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0.5</v>
      </c>
      <c r="AM248" s="136">
        <v>0.5</v>
      </c>
    </row>
    <row r="249" spans="1:39" ht="56.25">
      <c r="A249" s="148">
        <v>472</v>
      </c>
      <c r="B249" s="152">
        <v>46080</v>
      </c>
      <c r="C249" s="154">
        <v>9</v>
      </c>
      <c r="D249" s="154">
        <v>17</v>
      </c>
      <c r="E249" s="153" t="s">
        <v>51</v>
      </c>
      <c r="F249" s="207" t="s">
        <v>97</v>
      </c>
      <c r="G249" s="207" t="s">
        <v>497</v>
      </c>
      <c r="H249" s="138" t="str">
        <f>IF(OR(G249="中止",G249="取消"),"998",IF(ISNA(MATCH($E249,施設情報!$B$2:$B$96,0)),"999",INDEX(施設情報!$C$2:$C$96,MATCH($E249,施設情報!$B$2:$B$96,0))))</f>
        <v>023</v>
      </c>
      <c r="I249" s="139">
        <f t="shared" si="53"/>
        <v>46080</v>
      </c>
      <c r="J249" s="137" t="str">
        <f t="shared" si="54"/>
        <v>023-46080</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50</v>
      </c>
      <c r="W249" s="137">
        <f t="shared" si="66"/>
        <v>50</v>
      </c>
      <c r="X249" s="137">
        <f t="shared" si="66"/>
        <v>50</v>
      </c>
      <c r="Y249" s="137">
        <f t="shared" si="66"/>
        <v>50</v>
      </c>
      <c r="Z249" s="137">
        <f t="shared" si="66"/>
        <v>50</v>
      </c>
      <c r="AA249" s="137">
        <f t="shared" si="66"/>
        <v>50</v>
      </c>
      <c r="AB249" s="137">
        <f t="shared" si="66"/>
        <v>50</v>
      </c>
      <c r="AC249" s="137">
        <f t="shared" si="66"/>
        <v>50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0.5</v>
      </c>
      <c r="AM249" s="136">
        <v>0.5</v>
      </c>
    </row>
    <row r="250" spans="1:39" ht="56.25">
      <c r="A250" s="148">
        <v>473</v>
      </c>
      <c r="B250" s="152">
        <v>46080</v>
      </c>
      <c r="C250" s="154">
        <v>9</v>
      </c>
      <c r="D250" s="154">
        <v>17</v>
      </c>
      <c r="E250" s="153" t="s">
        <v>52</v>
      </c>
      <c r="F250" s="207" t="s">
        <v>97</v>
      </c>
      <c r="G250" s="207" t="s">
        <v>497</v>
      </c>
      <c r="H250" s="138" t="str">
        <f>IF(OR(G250="中止",G250="取消"),"998",IF(ISNA(MATCH($E250,施設情報!$B$2:$B$96,0)),"999",INDEX(施設情報!$C$2:$C$96,MATCH($E250,施設情報!$B$2:$B$96,0))))</f>
        <v>069</v>
      </c>
      <c r="I250" s="139">
        <f t="shared" si="53"/>
        <v>46080</v>
      </c>
      <c r="J250" s="137" t="str">
        <f t="shared" si="54"/>
        <v>069-46080</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50</v>
      </c>
      <c r="W250" s="137">
        <f t="shared" si="66"/>
        <v>50</v>
      </c>
      <c r="X250" s="137">
        <f t="shared" si="66"/>
        <v>50</v>
      </c>
      <c r="Y250" s="137">
        <f t="shared" si="66"/>
        <v>50</v>
      </c>
      <c r="Z250" s="137">
        <f t="shared" si="66"/>
        <v>50</v>
      </c>
      <c r="AA250" s="137">
        <f t="shared" si="66"/>
        <v>50</v>
      </c>
      <c r="AB250" s="137">
        <f t="shared" si="66"/>
        <v>50</v>
      </c>
      <c r="AC250" s="137">
        <f t="shared" si="66"/>
        <v>50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0.5</v>
      </c>
      <c r="AM250" s="136">
        <v>0.5</v>
      </c>
    </row>
    <row r="251" spans="1:39" ht="56.25">
      <c r="A251" s="148">
        <v>474</v>
      </c>
      <c r="B251" s="152">
        <v>46080</v>
      </c>
      <c r="C251" s="154">
        <v>9</v>
      </c>
      <c r="D251" s="154">
        <v>17</v>
      </c>
      <c r="E251" s="153" t="s">
        <v>53</v>
      </c>
      <c r="F251" s="207" t="s">
        <v>97</v>
      </c>
      <c r="G251" s="207" t="s">
        <v>497</v>
      </c>
      <c r="H251" s="138" t="str">
        <f>IF(OR(G251="中止",G251="取消"),"998",IF(ISNA(MATCH($E251,施設情報!$B$2:$B$96,0)),"999",INDEX(施設情報!$C$2:$C$96,MATCH($E251,施設情報!$B$2:$B$96,0))))</f>
        <v>024</v>
      </c>
      <c r="I251" s="139">
        <f t="shared" si="53"/>
        <v>46080</v>
      </c>
      <c r="J251" s="137" t="str">
        <f t="shared" si="54"/>
        <v>024-46080</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50</v>
      </c>
      <c r="W251" s="137">
        <f t="shared" si="66"/>
        <v>50</v>
      </c>
      <c r="X251" s="137">
        <f t="shared" si="66"/>
        <v>50</v>
      </c>
      <c r="Y251" s="137">
        <f t="shared" si="66"/>
        <v>50</v>
      </c>
      <c r="Z251" s="137">
        <f t="shared" si="66"/>
        <v>50</v>
      </c>
      <c r="AA251" s="137">
        <f t="shared" si="66"/>
        <v>50</v>
      </c>
      <c r="AB251" s="137">
        <f t="shared" si="66"/>
        <v>50</v>
      </c>
      <c r="AC251" s="137">
        <f t="shared" si="66"/>
        <v>50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0.5</v>
      </c>
      <c r="AM251" s="136">
        <v>0.5</v>
      </c>
    </row>
    <row r="252" spans="1:39" ht="56.25">
      <c r="A252" s="148">
        <v>475</v>
      </c>
      <c r="B252" s="152">
        <v>46080</v>
      </c>
      <c r="C252" s="154">
        <v>9</v>
      </c>
      <c r="D252" s="154">
        <v>17</v>
      </c>
      <c r="E252" s="153" t="s">
        <v>31</v>
      </c>
      <c r="F252" s="207" t="s">
        <v>496</v>
      </c>
      <c r="G252" s="207" t="s">
        <v>497</v>
      </c>
      <c r="H252" s="138" t="str">
        <f>IF(OR(G252="中止",G252="取消"),"998",IF(ISNA(MATCH($E252,施設情報!$B$2:$B$96,0)),"999",INDEX(施設情報!$C$2:$C$96,MATCH($E252,施設情報!$B$2:$B$96,0))))</f>
        <v>025</v>
      </c>
      <c r="I252" s="139">
        <f t="shared" si="53"/>
        <v>46080</v>
      </c>
      <c r="J252" s="137" t="str">
        <f t="shared" si="54"/>
        <v>025-46080</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56.25">
      <c r="A253" s="148">
        <v>476</v>
      </c>
      <c r="B253" s="152">
        <v>46080</v>
      </c>
      <c r="C253" s="154">
        <v>9</v>
      </c>
      <c r="D253" s="154">
        <v>17</v>
      </c>
      <c r="E253" s="153" t="s">
        <v>54</v>
      </c>
      <c r="F253" s="207" t="s">
        <v>97</v>
      </c>
      <c r="G253" s="207" t="s">
        <v>497</v>
      </c>
      <c r="H253" s="138" t="str">
        <f>IF(OR(G253="中止",G253="取消"),"998",IF(ISNA(MATCH($E253,施設情報!$B$2:$B$96,0)),"999",INDEX(施設情報!$C$2:$C$96,MATCH($E253,施設情報!$B$2:$B$96,0))))</f>
        <v>026</v>
      </c>
      <c r="I253" s="139">
        <f t="shared" si="53"/>
        <v>46080</v>
      </c>
      <c r="J253" s="137" t="str">
        <f t="shared" si="54"/>
        <v>026-46080</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50</v>
      </c>
      <c r="W253" s="137">
        <f t="shared" si="66"/>
        <v>50</v>
      </c>
      <c r="X253" s="137">
        <f t="shared" si="66"/>
        <v>50</v>
      </c>
      <c r="Y253" s="137">
        <f t="shared" si="66"/>
        <v>50</v>
      </c>
      <c r="Z253" s="137">
        <f t="shared" si="66"/>
        <v>50</v>
      </c>
      <c r="AA253" s="137">
        <f t="shared" si="66"/>
        <v>50</v>
      </c>
      <c r="AB253" s="137">
        <f t="shared" si="66"/>
        <v>50</v>
      </c>
      <c r="AC253" s="137">
        <f t="shared" si="66"/>
        <v>50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0.5</v>
      </c>
      <c r="AM253" s="136">
        <v>0.5</v>
      </c>
    </row>
    <row r="254" spans="1:39" ht="112.5">
      <c r="A254" s="148">
        <v>477</v>
      </c>
      <c r="B254" s="152">
        <v>46080</v>
      </c>
      <c r="C254" s="154">
        <v>9</v>
      </c>
      <c r="D254" s="154">
        <v>17</v>
      </c>
      <c r="E254" s="153" t="s">
        <v>55</v>
      </c>
      <c r="F254" s="207" t="s">
        <v>97</v>
      </c>
      <c r="G254" s="207" t="s">
        <v>497</v>
      </c>
      <c r="H254" s="138" t="str">
        <f>IF(OR(G254="中止",G254="取消"),"998",IF(ISNA(MATCH($E254,施設情報!$B$2:$B$96,0)),"999",INDEX(施設情報!$C$2:$C$96,MATCH($E254,施設情報!$B$2:$B$96,0))))</f>
        <v>032</v>
      </c>
      <c r="I254" s="139">
        <f t="shared" si="53"/>
        <v>46080</v>
      </c>
      <c r="J254" s="137" t="str">
        <f t="shared" si="54"/>
        <v>032-46080</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50</v>
      </c>
      <c r="W254" s="137">
        <f t="shared" si="66"/>
        <v>50</v>
      </c>
      <c r="X254" s="137">
        <f t="shared" si="66"/>
        <v>50</v>
      </c>
      <c r="Y254" s="137">
        <f t="shared" si="66"/>
        <v>50</v>
      </c>
      <c r="Z254" s="137">
        <f t="shared" si="66"/>
        <v>50</v>
      </c>
      <c r="AA254" s="137">
        <f t="shared" si="66"/>
        <v>50</v>
      </c>
      <c r="AB254" s="137">
        <f t="shared" si="66"/>
        <v>50</v>
      </c>
      <c r="AC254" s="137">
        <f t="shared" si="66"/>
        <v>50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0.5</v>
      </c>
      <c r="AM254" s="136">
        <v>0.5</v>
      </c>
    </row>
    <row r="255" spans="1:39" ht="75">
      <c r="A255" s="148">
        <v>478</v>
      </c>
      <c r="B255" s="152">
        <v>46080</v>
      </c>
      <c r="C255" s="154">
        <v>9</v>
      </c>
      <c r="D255" s="154">
        <v>17</v>
      </c>
      <c r="E255" s="153" t="s">
        <v>56</v>
      </c>
      <c r="F255" s="207" t="s">
        <v>97</v>
      </c>
      <c r="G255" s="207" t="s">
        <v>497</v>
      </c>
      <c r="H255" s="138" t="str">
        <f>IF(OR(G255="中止",G255="取消"),"998",IF(ISNA(MATCH($E255,施設情報!$B$2:$B$96,0)),"999",INDEX(施設情報!$C$2:$C$96,MATCH($E255,施設情報!$B$2:$B$96,0))))</f>
        <v>034</v>
      </c>
      <c r="I255" s="139">
        <f t="shared" si="53"/>
        <v>46080</v>
      </c>
      <c r="J255" s="137" t="str">
        <f t="shared" si="54"/>
        <v>034-46080</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50</v>
      </c>
      <c r="W255" s="137">
        <f t="shared" ref="W255:AJ264" si="68">IF(AND(W$3&gt;=$K255,W$3&lt;$L255),100*$AM255,0)</f>
        <v>50</v>
      </c>
      <c r="X255" s="137">
        <f t="shared" si="68"/>
        <v>50</v>
      </c>
      <c r="Y255" s="137">
        <f t="shared" si="68"/>
        <v>50</v>
      </c>
      <c r="Z255" s="137">
        <f t="shared" si="68"/>
        <v>50</v>
      </c>
      <c r="AA255" s="137">
        <f t="shared" si="68"/>
        <v>50</v>
      </c>
      <c r="AB255" s="137">
        <f t="shared" si="68"/>
        <v>50</v>
      </c>
      <c r="AC255" s="137">
        <f t="shared" si="68"/>
        <v>50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0.5</v>
      </c>
      <c r="AM255" s="136">
        <v>0.5</v>
      </c>
    </row>
    <row r="256" spans="1:39" ht="37.5">
      <c r="A256" s="148">
        <v>479</v>
      </c>
      <c r="B256" s="152">
        <v>46080</v>
      </c>
      <c r="C256" s="154">
        <v>9</v>
      </c>
      <c r="D256" s="154">
        <v>17</v>
      </c>
      <c r="E256" s="153" t="s">
        <v>57</v>
      </c>
      <c r="F256" s="207" t="s">
        <v>97</v>
      </c>
      <c r="G256" s="207" t="s">
        <v>497</v>
      </c>
      <c r="H256" s="138" t="str">
        <f>IF(OR(G256="中止",G256="取消"),"998",IF(ISNA(MATCH($E256,施設情報!$B$2:$B$96,0)),"999",INDEX(施設情報!$C$2:$C$96,MATCH($E256,施設情報!$B$2:$B$96,0))))</f>
        <v>035</v>
      </c>
      <c r="I256" s="139">
        <f t="shared" si="53"/>
        <v>46080</v>
      </c>
      <c r="J256" s="137" t="str">
        <f t="shared" si="54"/>
        <v>035-46080</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50</v>
      </c>
      <c r="W256" s="137">
        <f t="shared" si="68"/>
        <v>50</v>
      </c>
      <c r="X256" s="137">
        <f t="shared" si="68"/>
        <v>50</v>
      </c>
      <c r="Y256" s="137">
        <f t="shared" si="68"/>
        <v>50</v>
      </c>
      <c r="Z256" s="137">
        <f t="shared" si="68"/>
        <v>50</v>
      </c>
      <c r="AA256" s="137">
        <f t="shared" si="68"/>
        <v>50</v>
      </c>
      <c r="AB256" s="137">
        <f t="shared" si="68"/>
        <v>50</v>
      </c>
      <c r="AC256" s="137">
        <f t="shared" si="68"/>
        <v>50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0.5</v>
      </c>
      <c r="AM256" s="136">
        <v>0.5</v>
      </c>
    </row>
    <row r="257" spans="1:39" ht="37.5">
      <c r="A257" s="148">
        <v>480</v>
      </c>
      <c r="B257" s="152">
        <v>46080</v>
      </c>
      <c r="C257" s="154">
        <v>9</v>
      </c>
      <c r="D257" s="154">
        <v>17</v>
      </c>
      <c r="E257" s="153" t="s">
        <v>58</v>
      </c>
      <c r="F257" s="207" t="s">
        <v>97</v>
      </c>
      <c r="G257" s="207" t="s">
        <v>497</v>
      </c>
      <c r="H257" s="138" t="str">
        <f>IF(OR(G257="中止",G257="取消"),"998",IF(ISNA(MATCH($E257,施設情報!$B$2:$B$96,0)),"999",INDEX(施設情報!$C$2:$C$96,MATCH($E257,施設情報!$B$2:$B$96,0))))</f>
        <v>033</v>
      </c>
      <c r="I257" s="139">
        <f t="shared" si="53"/>
        <v>46080</v>
      </c>
      <c r="J257" s="137" t="str">
        <f t="shared" si="54"/>
        <v>033-46080</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50</v>
      </c>
      <c r="W257" s="137">
        <f t="shared" si="68"/>
        <v>50</v>
      </c>
      <c r="X257" s="137">
        <f t="shared" si="68"/>
        <v>50</v>
      </c>
      <c r="Y257" s="137">
        <f t="shared" si="68"/>
        <v>50</v>
      </c>
      <c r="Z257" s="137">
        <f t="shared" si="68"/>
        <v>50</v>
      </c>
      <c r="AA257" s="137">
        <f t="shared" si="68"/>
        <v>50</v>
      </c>
      <c r="AB257" s="137">
        <f t="shared" si="68"/>
        <v>50</v>
      </c>
      <c r="AC257" s="137">
        <f t="shared" si="68"/>
        <v>50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0.5</v>
      </c>
      <c r="AM257" s="136">
        <v>0.5</v>
      </c>
    </row>
    <row r="258" spans="1:39" ht="56.25">
      <c r="A258" s="148">
        <v>481</v>
      </c>
      <c r="B258" s="152">
        <v>46080</v>
      </c>
      <c r="C258" s="154">
        <v>9</v>
      </c>
      <c r="D258" s="154">
        <v>17</v>
      </c>
      <c r="E258" s="153" t="s">
        <v>30</v>
      </c>
      <c r="F258" s="207" t="s">
        <v>97</v>
      </c>
      <c r="G258" s="207" t="s">
        <v>497</v>
      </c>
      <c r="H258" s="138" t="str">
        <f>IF(OR(G258="中止",G258="取消"),"998",IF(ISNA(MATCH($E258,施設情報!$B$2:$B$96,0)),"999",INDEX(施設情報!$C$2:$C$96,MATCH($E258,施設情報!$B$2:$B$96,0))))</f>
        <v>027</v>
      </c>
      <c r="I258" s="139">
        <f t="shared" si="53"/>
        <v>46080</v>
      </c>
      <c r="J258" s="137" t="str">
        <f t="shared" si="54"/>
        <v>027-46080</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50</v>
      </c>
      <c r="W258" s="137">
        <f t="shared" si="68"/>
        <v>50</v>
      </c>
      <c r="X258" s="137">
        <f t="shared" si="68"/>
        <v>50</v>
      </c>
      <c r="Y258" s="137">
        <f t="shared" si="68"/>
        <v>50</v>
      </c>
      <c r="Z258" s="137">
        <f t="shared" si="68"/>
        <v>50</v>
      </c>
      <c r="AA258" s="137">
        <f t="shared" si="68"/>
        <v>50</v>
      </c>
      <c r="AB258" s="137">
        <f t="shared" si="68"/>
        <v>50</v>
      </c>
      <c r="AC258" s="137">
        <f t="shared" si="68"/>
        <v>50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0.5</v>
      </c>
      <c r="AM258" s="136">
        <v>0.5</v>
      </c>
    </row>
    <row r="259" spans="1:39" ht="93.75">
      <c r="A259" s="148">
        <v>482</v>
      </c>
      <c r="B259" s="152">
        <v>46080</v>
      </c>
      <c r="C259" s="154">
        <v>9</v>
      </c>
      <c r="D259" s="154">
        <v>17</v>
      </c>
      <c r="E259" s="153" t="s">
        <v>59</v>
      </c>
      <c r="F259" s="207" t="s">
        <v>97</v>
      </c>
      <c r="G259" s="207" t="s">
        <v>497</v>
      </c>
      <c r="H259" s="138" t="str">
        <f>IF(OR(G259="中止",G259="取消"),"998",IF(ISNA(MATCH($E259,施設情報!$B$2:$B$96,0)),"999",INDEX(施設情報!$C$2:$C$96,MATCH($E259,施設情報!$B$2:$B$96,0))))</f>
        <v>030</v>
      </c>
      <c r="I259" s="139">
        <f t="shared" si="53"/>
        <v>46080</v>
      </c>
      <c r="J259" s="137" t="str">
        <f t="shared" si="54"/>
        <v>030-46080</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50</v>
      </c>
      <c r="W259" s="137">
        <f t="shared" si="68"/>
        <v>50</v>
      </c>
      <c r="X259" s="137">
        <f t="shared" si="68"/>
        <v>50</v>
      </c>
      <c r="Y259" s="137">
        <f t="shared" si="68"/>
        <v>50</v>
      </c>
      <c r="Z259" s="137">
        <f t="shared" si="68"/>
        <v>50</v>
      </c>
      <c r="AA259" s="137">
        <f t="shared" si="68"/>
        <v>50</v>
      </c>
      <c r="AB259" s="137">
        <f t="shared" si="68"/>
        <v>50</v>
      </c>
      <c r="AC259" s="137">
        <f t="shared" si="68"/>
        <v>50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0.5</v>
      </c>
      <c r="AM259" s="136">
        <v>0.5</v>
      </c>
    </row>
    <row r="260" spans="1:39" ht="112.5">
      <c r="A260" s="148">
        <v>483</v>
      </c>
      <c r="B260" s="152">
        <v>46080</v>
      </c>
      <c r="C260" s="154">
        <v>9</v>
      </c>
      <c r="D260" s="154">
        <v>17</v>
      </c>
      <c r="E260" s="153" t="s">
        <v>60</v>
      </c>
      <c r="F260" s="207" t="s">
        <v>97</v>
      </c>
      <c r="G260" s="207" t="s">
        <v>497</v>
      </c>
      <c r="H260" s="138" t="str">
        <f>IF(OR(G260="中止",G260="取消"),"998",IF(ISNA(MATCH($E260,施設情報!$B$2:$B$96,0)),"999",INDEX(施設情報!$C$2:$C$96,MATCH($E260,施設情報!$B$2:$B$96,0))))</f>
        <v>031</v>
      </c>
      <c r="I260" s="139">
        <f t="shared" si="53"/>
        <v>46080</v>
      </c>
      <c r="J260" s="137" t="str">
        <f t="shared" si="54"/>
        <v>031-46080</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50</v>
      </c>
      <c r="W260" s="137">
        <f t="shared" si="68"/>
        <v>50</v>
      </c>
      <c r="X260" s="137">
        <f t="shared" si="68"/>
        <v>50</v>
      </c>
      <c r="Y260" s="137">
        <f t="shared" si="68"/>
        <v>50</v>
      </c>
      <c r="Z260" s="137">
        <f t="shared" si="68"/>
        <v>50</v>
      </c>
      <c r="AA260" s="137">
        <f t="shared" si="68"/>
        <v>50</v>
      </c>
      <c r="AB260" s="137">
        <f t="shared" si="68"/>
        <v>50</v>
      </c>
      <c r="AC260" s="137">
        <f t="shared" si="68"/>
        <v>50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0.5</v>
      </c>
      <c r="AM260" s="136">
        <v>0.5</v>
      </c>
    </row>
    <row r="261" spans="1:39" ht="75">
      <c r="A261" s="148">
        <v>484</v>
      </c>
      <c r="B261" s="152">
        <v>46080</v>
      </c>
      <c r="C261" s="154">
        <v>9</v>
      </c>
      <c r="D261" s="154">
        <v>17</v>
      </c>
      <c r="E261" s="153" t="s">
        <v>61</v>
      </c>
      <c r="F261" s="207" t="s">
        <v>97</v>
      </c>
      <c r="G261" s="207" t="s">
        <v>497</v>
      </c>
      <c r="H261" s="138" t="str">
        <f>IF(OR(G261="中止",G261="取消"),"998",IF(ISNA(MATCH($E261,施設情報!$B$2:$B$96,0)),"999",INDEX(施設情報!$C$2:$C$96,MATCH($E261,施設情報!$B$2:$B$96,0))))</f>
        <v>028</v>
      </c>
      <c r="I261" s="139">
        <f t="shared" ref="I261:I324" si="69">B261</f>
        <v>46080</v>
      </c>
      <c r="J261" s="137" t="str">
        <f t="shared" ref="J261:J324" si="70">H261&amp;"-"&amp;I261</f>
        <v>028-46080</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50</v>
      </c>
      <c r="W261" s="137">
        <f t="shared" si="68"/>
        <v>50</v>
      </c>
      <c r="X261" s="137">
        <f t="shared" si="68"/>
        <v>50</v>
      </c>
      <c r="Y261" s="137">
        <f t="shared" si="68"/>
        <v>50</v>
      </c>
      <c r="Z261" s="137">
        <f t="shared" si="68"/>
        <v>50</v>
      </c>
      <c r="AA261" s="137">
        <f t="shared" si="68"/>
        <v>50</v>
      </c>
      <c r="AB261" s="137">
        <f t="shared" si="68"/>
        <v>50</v>
      </c>
      <c r="AC261" s="137">
        <f t="shared" si="68"/>
        <v>50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0.5</v>
      </c>
      <c r="AM261" s="136">
        <v>0.5</v>
      </c>
    </row>
    <row r="262" spans="1:39" ht="75">
      <c r="A262" s="148">
        <v>485</v>
      </c>
      <c r="B262" s="152">
        <v>46080</v>
      </c>
      <c r="C262" s="154">
        <v>9</v>
      </c>
      <c r="D262" s="154">
        <v>17</v>
      </c>
      <c r="E262" s="153" t="s">
        <v>62</v>
      </c>
      <c r="F262" s="207" t="s">
        <v>97</v>
      </c>
      <c r="G262" s="207" t="s">
        <v>497</v>
      </c>
      <c r="H262" s="138" t="str">
        <f>IF(OR(G262="中止",G262="取消"),"998",IF(ISNA(MATCH($E262,施設情報!$B$2:$B$96,0)),"999",INDEX(施設情報!$C$2:$C$96,MATCH($E262,施設情報!$B$2:$B$96,0))))</f>
        <v>029</v>
      </c>
      <c r="I262" s="139">
        <f t="shared" si="69"/>
        <v>46080</v>
      </c>
      <c r="J262" s="137" t="str">
        <f t="shared" si="70"/>
        <v>029-46080</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50</v>
      </c>
      <c r="W262" s="137">
        <f t="shared" si="68"/>
        <v>50</v>
      </c>
      <c r="X262" s="137">
        <f t="shared" si="68"/>
        <v>50</v>
      </c>
      <c r="Y262" s="137">
        <f t="shared" si="68"/>
        <v>50</v>
      </c>
      <c r="Z262" s="137">
        <f t="shared" si="68"/>
        <v>50</v>
      </c>
      <c r="AA262" s="137">
        <f t="shared" si="68"/>
        <v>50</v>
      </c>
      <c r="AB262" s="137">
        <f t="shared" si="68"/>
        <v>50</v>
      </c>
      <c r="AC262" s="137">
        <f t="shared" si="68"/>
        <v>50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0.5</v>
      </c>
      <c r="AM262" s="136">
        <v>0.5</v>
      </c>
    </row>
    <row r="263" spans="1:39" ht="37.5">
      <c r="A263" s="148">
        <v>486</v>
      </c>
      <c r="B263" s="152">
        <v>46080</v>
      </c>
      <c r="C263" s="154">
        <v>9</v>
      </c>
      <c r="D263" s="154">
        <v>17</v>
      </c>
      <c r="E263" s="153" t="s">
        <v>63</v>
      </c>
      <c r="F263" s="207" t="s">
        <v>496</v>
      </c>
      <c r="G263" s="207" t="s">
        <v>497</v>
      </c>
      <c r="H263" s="138" t="str">
        <f>IF(OR(G263="中止",G263="取消"),"998",IF(ISNA(MATCH($E263,施設情報!$B$2:$B$96,0)),"999",INDEX(施設情報!$C$2:$C$96,MATCH($E263,施設情報!$B$2:$B$96,0))))</f>
        <v>036</v>
      </c>
      <c r="I263" s="139">
        <f t="shared" si="69"/>
        <v>46080</v>
      </c>
      <c r="J263" s="137" t="str">
        <f t="shared" si="70"/>
        <v>036-46080</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37.5">
      <c r="A264" s="148">
        <v>487</v>
      </c>
      <c r="B264" s="152">
        <v>46080</v>
      </c>
      <c r="C264" s="154">
        <v>9</v>
      </c>
      <c r="D264" s="154">
        <v>17</v>
      </c>
      <c r="E264" s="153" t="s">
        <v>64</v>
      </c>
      <c r="F264" s="207" t="s">
        <v>496</v>
      </c>
      <c r="G264" s="207" t="s">
        <v>497</v>
      </c>
      <c r="H264" s="138" t="str">
        <f>IF(OR(G264="中止",G264="取消"),"998",IF(ISNA(MATCH($E264,施設情報!$B$2:$B$96,0)),"999",INDEX(施設情報!$C$2:$C$96,MATCH($E264,施設情報!$B$2:$B$96,0))))</f>
        <v>062</v>
      </c>
      <c r="I264" s="139">
        <f t="shared" si="69"/>
        <v>46080</v>
      </c>
      <c r="J264" s="137" t="str">
        <f t="shared" si="70"/>
        <v>062-46080</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37.5">
      <c r="A265" s="148">
        <v>488</v>
      </c>
      <c r="B265" s="152">
        <v>46080</v>
      </c>
      <c r="C265" s="154">
        <v>9</v>
      </c>
      <c r="D265" s="154">
        <v>17</v>
      </c>
      <c r="E265" s="153" t="s">
        <v>65</v>
      </c>
      <c r="F265" s="207" t="s">
        <v>496</v>
      </c>
      <c r="G265" s="207" t="s">
        <v>497</v>
      </c>
      <c r="H265" s="138" t="str">
        <f>IF(OR(G265="中止",G265="取消"),"998",IF(ISNA(MATCH($E265,施設情報!$B$2:$B$96,0)),"999",INDEX(施設情報!$C$2:$C$96,MATCH($E265,施設情報!$B$2:$B$96,0))))</f>
        <v>061</v>
      </c>
      <c r="I265" s="139">
        <f t="shared" si="69"/>
        <v>46080</v>
      </c>
      <c r="J265" s="137" t="str">
        <f t="shared" si="70"/>
        <v>061-46080</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37.5">
      <c r="A266" s="148">
        <v>489</v>
      </c>
      <c r="B266" s="152">
        <v>46080</v>
      </c>
      <c r="C266" s="154">
        <v>9</v>
      </c>
      <c r="D266" s="154">
        <v>17</v>
      </c>
      <c r="E266" s="153" t="s">
        <v>66</v>
      </c>
      <c r="F266" s="207" t="s">
        <v>496</v>
      </c>
      <c r="G266" s="207" t="s">
        <v>497</v>
      </c>
      <c r="H266" s="138" t="str">
        <f>IF(OR(G266="中止",G266="取消"),"998",IF(ISNA(MATCH($E266,施設情報!$B$2:$B$96,0)),"999",INDEX(施設情報!$C$2:$C$96,MATCH($E266,施設情報!$B$2:$B$96,0))))</f>
        <v>037</v>
      </c>
      <c r="I266" s="139">
        <f t="shared" si="69"/>
        <v>46080</v>
      </c>
      <c r="J266" s="137" t="str">
        <f t="shared" si="70"/>
        <v>037-46080</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56.25">
      <c r="A267" s="148">
        <v>490</v>
      </c>
      <c r="B267" s="152">
        <v>46080</v>
      </c>
      <c r="C267" s="154">
        <v>9</v>
      </c>
      <c r="D267" s="154">
        <v>17</v>
      </c>
      <c r="E267" s="153" t="s">
        <v>32</v>
      </c>
      <c r="F267" s="207" t="s">
        <v>496</v>
      </c>
      <c r="G267" s="207" t="s">
        <v>497</v>
      </c>
      <c r="H267" s="138" t="str">
        <f>IF(OR(G267="中止",G267="取消"),"998",IF(ISNA(MATCH($E267,施設情報!$B$2:$B$96,0)),"999",INDEX(施設情報!$C$2:$C$96,MATCH($E267,施設情報!$B$2:$B$96,0))))</f>
        <v>039</v>
      </c>
      <c r="I267" s="139">
        <f t="shared" si="69"/>
        <v>46080</v>
      </c>
      <c r="J267" s="137" t="str">
        <f t="shared" si="70"/>
        <v>039-46080</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56.25">
      <c r="A268" s="148">
        <v>491</v>
      </c>
      <c r="B268" s="152">
        <v>46080</v>
      </c>
      <c r="C268" s="154">
        <v>9</v>
      </c>
      <c r="D268" s="154">
        <v>17</v>
      </c>
      <c r="E268" s="153" t="s">
        <v>33</v>
      </c>
      <c r="F268" s="207" t="s">
        <v>496</v>
      </c>
      <c r="G268" s="207" t="s">
        <v>497</v>
      </c>
      <c r="H268" s="138" t="str">
        <f>IF(OR(G268="中止",G268="取消"),"998",IF(ISNA(MATCH($E268,施設情報!$B$2:$B$96,0)),"999",INDEX(施設情報!$C$2:$C$96,MATCH($E268,施設情報!$B$2:$B$96,0))))</f>
        <v>038</v>
      </c>
      <c r="I268" s="139">
        <f t="shared" si="69"/>
        <v>46080</v>
      </c>
      <c r="J268" s="137" t="str">
        <f t="shared" si="70"/>
        <v>038-46080</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56.25">
      <c r="A269" s="148">
        <v>492</v>
      </c>
      <c r="B269" s="152">
        <v>46080</v>
      </c>
      <c r="C269" s="154">
        <v>9</v>
      </c>
      <c r="D269" s="154">
        <v>17</v>
      </c>
      <c r="E269" s="153" t="s">
        <v>34</v>
      </c>
      <c r="F269" s="207" t="s">
        <v>496</v>
      </c>
      <c r="G269" s="207" t="s">
        <v>497</v>
      </c>
      <c r="H269" s="138" t="str">
        <f>IF(OR(G269="中止",G269="取消"),"998",IF(ISNA(MATCH($E269,施設情報!$B$2:$B$96,0)),"999",INDEX(施設情報!$C$2:$C$96,MATCH($E269,施設情報!$B$2:$B$96,0))))</f>
        <v>040</v>
      </c>
      <c r="I269" s="139">
        <f t="shared" si="69"/>
        <v>46080</v>
      </c>
      <c r="J269" s="137" t="str">
        <f t="shared" si="70"/>
        <v>040-46080</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56.25">
      <c r="A270" s="148">
        <v>493</v>
      </c>
      <c r="B270" s="152">
        <v>46080</v>
      </c>
      <c r="C270" s="154">
        <v>9</v>
      </c>
      <c r="D270" s="154">
        <v>17</v>
      </c>
      <c r="E270" s="153" t="s">
        <v>35</v>
      </c>
      <c r="F270" s="207" t="s">
        <v>496</v>
      </c>
      <c r="G270" s="207" t="s">
        <v>497</v>
      </c>
      <c r="H270" s="138" t="str">
        <f>IF(OR(G270="中止",G270="取消"),"998",IF(ISNA(MATCH($E270,施設情報!$B$2:$B$96,0)),"999",INDEX(施設情報!$C$2:$C$96,MATCH($E270,施設情報!$B$2:$B$96,0))))</f>
        <v>041</v>
      </c>
      <c r="I270" s="139">
        <f t="shared" si="69"/>
        <v>46080</v>
      </c>
      <c r="J270" s="137" t="str">
        <f t="shared" si="70"/>
        <v>041-46080</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56.25">
      <c r="A271" s="148">
        <v>494</v>
      </c>
      <c r="B271" s="152">
        <v>46080</v>
      </c>
      <c r="C271" s="154">
        <v>9</v>
      </c>
      <c r="D271" s="154">
        <v>17</v>
      </c>
      <c r="E271" s="153" t="s">
        <v>36</v>
      </c>
      <c r="F271" s="207" t="s">
        <v>496</v>
      </c>
      <c r="G271" s="207" t="s">
        <v>497</v>
      </c>
      <c r="H271" s="138" t="str">
        <f>IF(OR(G271="中止",G271="取消"),"998",IF(ISNA(MATCH($E271,施設情報!$B$2:$B$96,0)),"999",INDEX(施設情報!$C$2:$C$96,MATCH($E271,施設情報!$B$2:$B$96,0))))</f>
        <v>042</v>
      </c>
      <c r="I271" s="139">
        <f t="shared" si="69"/>
        <v>46080</v>
      </c>
      <c r="J271" s="137" t="str">
        <f t="shared" si="70"/>
        <v>042-46080</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56.25">
      <c r="A272" s="148">
        <v>495</v>
      </c>
      <c r="B272" s="152">
        <v>46080</v>
      </c>
      <c r="C272" s="154">
        <v>9</v>
      </c>
      <c r="D272" s="154">
        <v>17</v>
      </c>
      <c r="E272" s="153" t="s">
        <v>37</v>
      </c>
      <c r="F272" s="207" t="s">
        <v>496</v>
      </c>
      <c r="G272" s="207" t="s">
        <v>497</v>
      </c>
      <c r="H272" s="138" t="str">
        <f>IF(OR(G272="中止",G272="取消"),"998",IF(ISNA(MATCH($E272,施設情報!$B$2:$B$96,0)),"999",INDEX(施設情報!$C$2:$C$96,MATCH($E272,施設情報!$B$2:$B$96,0))))</f>
        <v>043</v>
      </c>
      <c r="I272" s="139">
        <f t="shared" si="69"/>
        <v>46080</v>
      </c>
      <c r="J272" s="137" t="str">
        <f t="shared" si="70"/>
        <v>043-46080</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56.25">
      <c r="A273" s="148">
        <v>496</v>
      </c>
      <c r="B273" s="152">
        <v>46080</v>
      </c>
      <c r="C273" s="154">
        <v>9</v>
      </c>
      <c r="D273" s="154">
        <v>17</v>
      </c>
      <c r="E273" s="153" t="s">
        <v>67</v>
      </c>
      <c r="F273" s="207" t="s">
        <v>496</v>
      </c>
      <c r="G273" s="207" t="s">
        <v>497</v>
      </c>
      <c r="H273" s="138" t="str">
        <f>IF(OR(G273="中止",G273="取消"),"998",IF(ISNA(MATCH($E273,施設情報!$B$2:$B$96,0)),"999",INDEX(施設情報!$C$2:$C$96,MATCH($E273,施設情報!$B$2:$B$96,0))))</f>
        <v>044</v>
      </c>
      <c r="I273" s="139">
        <f t="shared" si="69"/>
        <v>46080</v>
      </c>
      <c r="J273" s="137" t="str">
        <f t="shared" si="70"/>
        <v>044-46080</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75">
      <c r="A274" s="148">
        <v>497</v>
      </c>
      <c r="B274" s="152">
        <v>46080</v>
      </c>
      <c r="C274" s="154">
        <v>9</v>
      </c>
      <c r="D274" s="154">
        <v>17</v>
      </c>
      <c r="E274" s="153" t="s">
        <v>68</v>
      </c>
      <c r="F274" s="207" t="s">
        <v>496</v>
      </c>
      <c r="G274" s="207" t="s">
        <v>497</v>
      </c>
      <c r="H274" s="138" t="str">
        <f>IF(OR(G274="中止",G274="取消"),"998",IF(ISNA(MATCH($E274,施設情報!$B$2:$B$96,0)),"999",INDEX(施設情報!$C$2:$C$96,MATCH($E274,施設情報!$B$2:$B$96,0))))</f>
        <v>045</v>
      </c>
      <c r="I274" s="139">
        <f t="shared" si="69"/>
        <v>46080</v>
      </c>
      <c r="J274" s="137" t="str">
        <f t="shared" si="70"/>
        <v>045-46080</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75">
      <c r="A275" s="148">
        <v>498</v>
      </c>
      <c r="B275" s="152">
        <v>46080</v>
      </c>
      <c r="C275" s="154">
        <v>9</v>
      </c>
      <c r="D275" s="154">
        <v>17</v>
      </c>
      <c r="E275" s="153" t="s">
        <v>69</v>
      </c>
      <c r="F275" s="207" t="s">
        <v>496</v>
      </c>
      <c r="G275" s="207" t="s">
        <v>497</v>
      </c>
      <c r="H275" s="138" t="str">
        <f>IF(OR(G275="中止",G275="取消"),"998",IF(ISNA(MATCH($E275,施設情報!$B$2:$B$96,0)),"999",INDEX(施設情報!$C$2:$C$96,MATCH($E275,施設情報!$B$2:$B$96,0))))</f>
        <v>046</v>
      </c>
      <c r="I275" s="139">
        <f t="shared" si="69"/>
        <v>46080</v>
      </c>
      <c r="J275" s="137" t="str">
        <f t="shared" si="70"/>
        <v>046-46080</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75">
      <c r="A276" s="148">
        <v>499</v>
      </c>
      <c r="B276" s="152">
        <v>46080</v>
      </c>
      <c r="C276" s="154">
        <v>9</v>
      </c>
      <c r="D276" s="154">
        <v>17</v>
      </c>
      <c r="E276" s="153" t="s">
        <v>70</v>
      </c>
      <c r="F276" s="207" t="s">
        <v>496</v>
      </c>
      <c r="G276" s="207" t="s">
        <v>497</v>
      </c>
      <c r="H276" s="138" t="str">
        <f>IF(OR(G276="中止",G276="取消"),"998",IF(ISNA(MATCH($E276,施設情報!$B$2:$B$96,0)),"999",INDEX(施設情報!$C$2:$C$96,MATCH($E276,施設情報!$B$2:$B$96,0))))</f>
        <v>047</v>
      </c>
      <c r="I276" s="139">
        <f t="shared" si="69"/>
        <v>46080</v>
      </c>
      <c r="J276" s="137" t="str">
        <f t="shared" si="70"/>
        <v>047-46080</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93.75">
      <c r="A277" s="148">
        <v>500</v>
      </c>
      <c r="B277" s="152">
        <v>46080</v>
      </c>
      <c r="C277" s="154">
        <v>9</v>
      </c>
      <c r="D277" s="154">
        <v>17</v>
      </c>
      <c r="E277" s="153" t="s">
        <v>71</v>
      </c>
      <c r="F277" s="207" t="s">
        <v>496</v>
      </c>
      <c r="G277" s="207" t="s">
        <v>497</v>
      </c>
      <c r="H277" s="138" t="str">
        <f>IF(OR(G277="中止",G277="取消"),"998",IF(ISNA(MATCH($E277,施設情報!$B$2:$B$96,0)),"999",INDEX(施設情報!$C$2:$C$96,MATCH($E277,施設情報!$B$2:$B$96,0))))</f>
        <v>050</v>
      </c>
      <c r="I277" s="139">
        <f t="shared" si="69"/>
        <v>46080</v>
      </c>
      <c r="J277" s="137" t="str">
        <f t="shared" si="70"/>
        <v>050-46080</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93.75">
      <c r="A278" s="148">
        <v>501</v>
      </c>
      <c r="B278" s="152">
        <v>46080</v>
      </c>
      <c r="C278" s="154">
        <v>9</v>
      </c>
      <c r="D278" s="154">
        <v>17</v>
      </c>
      <c r="E278" s="153" t="s">
        <v>72</v>
      </c>
      <c r="F278" s="207" t="s">
        <v>496</v>
      </c>
      <c r="G278" s="207" t="s">
        <v>497</v>
      </c>
      <c r="H278" s="138" t="str">
        <f>IF(OR(G278="中止",G278="取消"),"998",IF(ISNA(MATCH($E278,施設情報!$B$2:$B$96,0)),"999",INDEX(施設情報!$C$2:$C$96,MATCH($E278,施設情報!$B$2:$B$96,0))))</f>
        <v>051</v>
      </c>
      <c r="I278" s="139">
        <f t="shared" si="69"/>
        <v>46080</v>
      </c>
      <c r="J278" s="137" t="str">
        <f t="shared" si="70"/>
        <v>051-46080</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93.75">
      <c r="A279" s="148">
        <v>502</v>
      </c>
      <c r="B279" s="152">
        <v>46080</v>
      </c>
      <c r="C279" s="154">
        <v>9</v>
      </c>
      <c r="D279" s="154">
        <v>17</v>
      </c>
      <c r="E279" s="153" t="s">
        <v>73</v>
      </c>
      <c r="F279" s="207" t="s">
        <v>496</v>
      </c>
      <c r="G279" s="207" t="s">
        <v>497</v>
      </c>
      <c r="H279" s="138" t="str">
        <f>IF(OR(G279="中止",G279="取消"),"998",IF(ISNA(MATCH($E279,施設情報!$B$2:$B$96,0)),"999",INDEX(施設情報!$C$2:$C$96,MATCH($E279,施設情報!$B$2:$B$96,0))))</f>
        <v>052</v>
      </c>
      <c r="I279" s="139">
        <f t="shared" si="69"/>
        <v>46080</v>
      </c>
      <c r="J279" s="137" t="str">
        <f t="shared" si="70"/>
        <v>052-46080</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93.75">
      <c r="A280" s="148">
        <v>503</v>
      </c>
      <c r="B280" s="152">
        <v>46080</v>
      </c>
      <c r="C280" s="154">
        <v>9</v>
      </c>
      <c r="D280" s="154">
        <v>17</v>
      </c>
      <c r="E280" s="153" t="s">
        <v>74</v>
      </c>
      <c r="F280" s="156" t="s">
        <v>496</v>
      </c>
      <c r="G280" s="207" t="s">
        <v>497</v>
      </c>
      <c r="H280" s="138" t="str">
        <f>IF(OR(G280="中止",G280="取消"),"998",IF(ISNA(MATCH($E280,施設情報!$B$2:$B$96,0)),"999",INDEX(施設情報!$C$2:$C$96,MATCH($E280,施設情報!$B$2:$B$96,0))))</f>
        <v>053</v>
      </c>
      <c r="I280" s="139">
        <f t="shared" si="69"/>
        <v>46080</v>
      </c>
      <c r="J280" s="137" t="str">
        <f t="shared" si="70"/>
        <v>053-46080</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75">
      <c r="A281" s="148">
        <v>504</v>
      </c>
      <c r="B281" s="152">
        <v>46080</v>
      </c>
      <c r="C281" s="154">
        <v>9</v>
      </c>
      <c r="D281" s="154">
        <v>17</v>
      </c>
      <c r="E281" s="153" t="s">
        <v>75</v>
      </c>
      <c r="F281" s="156" t="s">
        <v>496</v>
      </c>
      <c r="G281" s="207" t="s">
        <v>497</v>
      </c>
      <c r="H281" s="138" t="str">
        <f>IF(OR(G281="中止",G281="取消"),"998",IF(ISNA(MATCH($E281,施設情報!$B$2:$B$96,0)),"999",INDEX(施設情報!$C$2:$C$96,MATCH($E281,施設情報!$B$2:$B$96,0))))</f>
        <v>048</v>
      </c>
      <c r="I281" s="139">
        <f t="shared" si="69"/>
        <v>46080</v>
      </c>
      <c r="J281" s="137" t="str">
        <f t="shared" si="70"/>
        <v>048-46080</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75">
      <c r="A282" s="148">
        <v>505</v>
      </c>
      <c r="B282" s="152">
        <v>46080</v>
      </c>
      <c r="C282" s="154">
        <v>9</v>
      </c>
      <c r="D282" s="154">
        <v>17</v>
      </c>
      <c r="E282" s="153" t="s">
        <v>76</v>
      </c>
      <c r="F282" s="156" t="s">
        <v>496</v>
      </c>
      <c r="G282" s="207" t="s">
        <v>497</v>
      </c>
      <c r="H282" s="138" t="str">
        <f>IF(OR(G282="中止",G282="取消"),"998",IF(ISNA(MATCH($E282,施設情報!$B$2:$B$96,0)),"999",INDEX(施設情報!$C$2:$C$96,MATCH($E282,施設情報!$B$2:$B$96,0))))</f>
        <v>049</v>
      </c>
      <c r="I282" s="139">
        <f t="shared" si="69"/>
        <v>46080</v>
      </c>
      <c r="J282" s="137" t="str">
        <f t="shared" si="70"/>
        <v>049-46080</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75">
      <c r="A283" s="148">
        <v>506</v>
      </c>
      <c r="B283" s="152">
        <v>46080</v>
      </c>
      <c r="C283" s="154">
        <v>9</v>
      </c>
      <c r="D283" s="154">
        <v>17</v>
      </c>
      <c r="E283" s="153" t="s">
        <v>77</v>
      </c>
      <c r="F283" s="156" t="s">
        <v>496</v>
      </c>
      <c r="G283" s="207" t="s">
        <v>497</v>
      </c>
      <c r="H283" s="138" t="str">
        <f>IF(OR(G283="中止",G283="取消"),"998",IF(ISNA(MATCH($E283,施設情報!$B$2:$B$96,0)),"999",INDEX(施設情報!$C$2:$C$96,MATCH($E283,施設情報!$B$2:$B$96,0))))</f>
        <v>054</v>
      </c>
      <c r="I283" s="139">
        <f t="shared" si="69"/>
        <v>46080</v>
      </c>
      <c r="J283" s="137" t="str">
        <f t="shared" si="70"/>
        <v>054-46080</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112.5">
      <c r="A284" s="148">
        <v>507</v>
      </c>
      <c r="B284" s="152">
        <v>46080</v>
      </c>
      <c r="C284" s="154">
        <v>9</v>
      </c>
      <c r="D284" s="154">
        <v>17</v>
      </c>
      <c r="E284" s="153" t="s">
        <v>78</v>
      </c>
      <c r="F284" s="156" t="s">
        <v>496</v>
      </c>
      <c r="G284" s="207" t="s">
        <v>497</v>
      </c>
      <c r="H284" s="138" t="str">
        <f>IF(OR(G284="中止",G284="取消"),"998",IF(ISNA(MATCH($E284,施設情報!$B$2:$B$96,0)),"999",INDEX(施設情報!$C$2:$C$96,MATCH($E284,施設情報!$B$2:$B$96,0))))</f>
        <v>055</v>
      </c>
      <c r="I284" s="139">
        <f t="shared" si="69"/>
        <v>46080</v>
      </c>
      <c r="J284" s="137" t="str">
        <f t="shared" si="70"/>
        <v>055-46080</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93.75">
      <c r="A285" s="148">
        <v>508</v>
      </c>
      <c r="B285" s="152">
        <v>46080</v>
      </c>
      <c r="C285" s="154">
        <v>9</v>
      </c>
      <c r="D285" s="154">
        <v>17</v>
      </c>
      <c r="E285" s="153" t="s">
        <v>79</v>
      </c>
      <c r="F285" s="156" t="s">
        <v>496</v>
      </c>
      <c r="G285" s="207" t="s">
        <v>497</v>
      </c>
      <c r="H285" s="138" t="str">
        <f>IF(OR(G285="中止",G285="取消"),"998",IF(ISNA(MATCH($E285,施設情報!$B$2:$B$96,0)),"999",INDEX(施設情報!$C$2:$C$96,MATCH($E285,施設情報!$B$2:$B$96,0))))</f>
        <v>056</v>
      </c>
      <c r="I285" s="139">
        <f t="shared" si="69"/>
        <v>46080</v>
      </c>
      <c r="J285" s="137" t="str">
        <f t="shared" si="70"/>
        <v>056-46080</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112.5">
      <c r="A286" s="148">
        <v>509</v>
      </c>
      <c r="B286" s="152">
        <v>46080</v>
      </c>
      <c r="C286" s="154">
        <v>9</v>
      </c>
      <c r="D286" s="154">
        <v>17</v>
      </c>
      <c r="E286" s="153" t="s">
        <v>80</v>
      </c>
      <c r="F286" s="156" t="s">
        <v>496</v>
      </c>
      <c r="G286" s="207" t="s">
        <v>497</v>
      </c>
      <c r="H286" s="138" t="str">
        <f>IF(OR(G286="中止",G286="取消"),"998",IF(ISNA(MATCH($E286,施設情報!$B$2:$B$96,0)),"999",INDEX(施設情報!$C$2:$C$96,MATCH($E286,施設情報!$B$2:$B$96,0))))</f>
        <v>057</v>
      </c>
      <c r="I286" s="139">
        <f t="shared" si="69"/>
        <v>46080</v>
      </c>
      <c r="J286" s="137" t="str">
        <f t="shared" si="70"/>
        <v>057-46080</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112.5">
      <c r="A287" s="148">
        <v>510</v>
      </c>
      <c r="B287" s="152">
        <v>46080</v>
      </c>
      <c r="C287" s="154">
        <v>9</v>
      </c>
      <c r="D287" s="154">
        <v>17</v>
      </c>
      <c r="E287" s="153" t="s">
        <v>81</v>
      </c>
      <c r="F287" s="156" t="s">
        <v>496</v>
      </c>
      <c r="G287" s="207" t="s">
        <v>497</v>
      </c>
      <c r="H287" s="138" t="str">
        <f>IF(OR(G287="中止",G287="取消"),"998",IF(ISNA(MATCH($E287,施設情報!$B$2:$B$96,0)),"999",INDEX(施設情報!$C$2:$C$96,MATCH($E287,施設情報!$B$2:$B$96,0))))</f>
        <v>058</v>
      </c>
      <c r="I287" s="139">
        <f t="shared" si="69"/>
        <v>46080</v>
      </c>
      <c r="J287" s="137" t="str">
        <f t="shared" si="70"/>
        <v>058-46080</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93.75">
      <c r="A288" s="148">
        <v>511</v>
      </c>
      <c r="B288" s="152">
        <v>46080</v>
      </c>
      <c r="C288" s="154">
        <v>9</v>
      </c>
      <c r="D288" s="154">
        <v>17</v>
      </c>
      <c r="E288" s="153" t="s">
        <v>82</v>
      </c>
      <c r="F288" s="156" t="s">
        <v>496</v>
      </c>
      <c r="G288" s="207" t="s">
        <v>497</v>
      </c>
      <c r="H288" s="138" t="str">
        <f>IF(OR(G288="中止",G288="取消"),"998",IF(ISNA(MATCH($E288,施設情報!$B$2:$B$96,0)),"999",INDEX(施設情報!$C$2:$C$96,MATCH($E288,施設情報!$B$2:$B$96,0))))</f>
        <v>059</v>
      </c>
      <c r="I288" s="139">
        <f t="shared" si="69"/>
        <v>46080</v>
      </c>
      <c r="J288" s="137" t="str">
        <f t="shared" si="70"/>
        <v>059-46080</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93.75">
      <c r="A289" s="148">
        <v>512</v>
      </c>
      <c r="B289" s="152">
        <v>46080</v>
      </c>
      <c r="C289" s="154">
        <v>9</v>
      </c>
      <c r="D289" s="154">
        <v>17</v>
      </c>
      <c r="E289" s="153" t="s">
        <v>83</v>
      </c>
      <c r="F289" s="156" t="s">
        <v>496</v>
      </c>
      <c r="G289" s="207" t="s">
        <v>497</v>
      </c>
      <c r="H289" s="138" t="str">
        <f>IF(OR(G289="中止",G289="取消"),"998",IF(ISNA(MATCH($E289,施設情報!$B$2:$B$96,0)),"999",INDEX(施設情報!$C$2:$C$96,MATCH($E289,施設情報!$B$2:$B$96,0))))</f>
        <v>060</v>
      </c>
      <c r="I289" s="139">
        <f t="shared" si="69"/>
        <v>46080</v>
      </c>
      <c r="J289" s="137" t="str">
        <f t="shared" si="70"/>
        <v>060-46080</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56.25">
      <c r="A290" s="148">
        <v>513</v>
      </c>
      <c r="B290" s="152">
        <v>46080</v>
      </c>
      <c r="C290" s="154">
        <v>9</v>
      </c>
      <c r="D290" s="154">
        <v>17</v>
      </c>
      <c r="E290" s="153" t="s">
        <v>84</v>
      </c>
      <c r="F290" s="156" t="s">
        <v>97</v>
      </c>
      <c r="G290" s="207" t="s">
        <v>497</v>
      </c>
      <c r="H290" s="138" t="str">
        <f>IF(OR(G290="中止",G290="取消"),"998",IF(ISNA(MATCH($E290,施設情報!$B$2:$B$96,0)),"999",INDEX(施設情報!$C$2:$C$96,MATCH($E290,施設情報!$B$2:$B$96,0))))</f>
        <v>067</v>
      </c>
      <c r="I290" s="139">
        <f t="shared" si="69"/>
        <v>46080</v>
      </c>
      <c r="J290" s="137" t="str">
        <f t="shared" si="70"/>
        <v>067-46080</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50</v>
      </c>
      <c r="W290" s="137">
        <f t="shared" si="78"/>
        <v>50</v>
      </c>
      <c r="X290" s="137">
        <f t="shared" si="78"/>
        <v>50</v>
      </c>
      <c r="Y290" s="137">
        <f t="shared" si="78"/>
        <v>50</v>
      </c>
      <c r="Z290" s="137">
        <f t="shared" si="78"/>
        <v>50</v>
      </c>
      <c r="AA290" s="137">
        <f t="shared" si="78"/>
        <v>50</v>
      </c>
      <c r="AB290" s="137">
        <f t="shared" si="78"/>
        <v>50</v>
      </c>
      <c r="AC290" s="137">
        <f t="shared" si="78"/>
        <v>50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0.5</v>
      </c>
      <c r="AM290" s="136">
        <v>0.5</v>
      </c>
    </row>
    <row r="291" spans="1:39" ht="56.25">
      <c r="A291" s="148">
        <v>514</v>
      </c>
      <c r="B291" s="152">
        <v>46080</v>
      </c>
      <c r="C291" s="154">
        <v>9</v>
      </c>
      <c r="D291" s="154">
        <v>17</v>
      </c>
      <c r="E291" s="153" t="s">
        <v>85</v>
      </c>
      <c r="F291" s="156" t="s">
        <v>97</v>
      </c>
      <c r="G291" s="207" t="s">
        <v>497</v>
      </c>
      <c r="H291" s="138" t="str">
        <f>IF(OR(G291="中止",G291="取消"),"998",IF(ISNA(MATCH($E291,施設情報!$B$2:$B$96,0)),"999",INDEX(施設情報!$C$2:$C$96,MATCH($E291,施設情報!$B$2:$B$96,0))))</f>
        <v>065</v>
      </c>
      <c r="I291" s="139">
        <f t="shared" si="69"/>
        <v>46080</v>
      </c>
      <c r="J291" s="137" t="str">
        <f t="shared" si="70"/>
        <v>065-46080</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50</v>
      </c>
      <c r="W291" s="137">
        <f t="shared" si="78"/>
        <v>50</v>
      </c>
      <c r="X291" s="137">
        <f t="shared" si="78"/>
        <v>50</v>
      </c>
      <c r="Y291" s="137">
        <f t="shared" si="78"/>
        <v>50</v>
      </c>
      <c r="Z291" s="137">
        <f t="shared" si="78"/>
        <v>50</v>
      </c>
      <c r="AA291" s="137">
        <f t="shared" si="78"/>
        <v>50</v>
      </c>
      <c r="AB291" s="137">
        <f t="shared" si="78"/>
        <v>50</v>
      </c>
      <c r="AC291" s="137">
        <f t="shared" si="78"/>
        <v>50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0.5</v>
      </c>
      <c r="AM291" s="136">
        <v>0.5</v>
      </c>
    </row>
    <row r="292" spans="1:39" ht="56.25">
      <c r="A292" s="148">
        <v>515</v>
      </c>
      <c r="B292" s="152">
        <v>46080</v>
      </c>
      <c r="C292" s="154">
        <v>9</v>
      </c>
      <c r="D292" s="154">
        <v>17</v>
      </c>
      <c r="E292" s="153" t="s">
        <v>86</v>
      </c>
      <c r="F292" s="156" t="s">
        <v>97</v>
      </c>
      <c r="G292" s="207" t="s">
        <v>497</v>
      </c>
      <c r="H292" s="138" t="str">
        <f>IF(OR(G292="中止",G292="取消"),"998",IF(ISNA(MATCH($E292,施設情報!$B$2:$B$96,0)),"999",INDEX(施設情報!$C$2:$C$96,MATCH($E292,施設情報!$B$2:$B$96,0))))</f>
        <v>066</v>
      </c>
      <c r="I292" s="139">
        <f t="shared" si="69"/>
        <v>46080</v>
      </c>
      <c r="J292" s="137" t="str">
        <f t="shared" si="70"/>
        <v>066-46080</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50</v>
      </c>
      <c r="W292" s="137">
        <f t="shared" si="78"/>
        <v>50</v>
      </c>
      <c r="X292" s="137">
        <f t="shared" si="78"/>
        <v>50</v>
      </c>
      <c r="Y292" s="137">
        <f t="shared" si="78"/>
        <v>50</v>
      </c>
      <c r="Z292" s="137">
        <f t="shared" si="78"/>
        <v>50</v>
      </c>
      <c r="AA292" s="137">
        <f t="shared" si="78"/>
        <v>50</v>
      </c>
      <c r="AB292" s="137">
        <f t="shared" si="78"/>
        <v>50</v>
      </c>
      <c r="AC292" s="137">
        <f t="shared" si="78"/>
        <v>50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0.5</v>
      </c>
      <c r="AM292" s="136">
        <v>0.5</v>
      </c>
    </row>
    <row r="293" spans="1:39" ht="37.5">
      <c r="A293" s="148">
        <v>516</v>
      </c>
      <c r="B293" s="152">
        <v>46080</v>
      </c>
      <c r="C293" s="154">
        <v>9</v>
      </c>
      <c r="D293" s="154">
        <v>17</v>
      </c>
      <c r="E293" s="153" t="s">
        <v>87</v>
      </c>
      <c r="F293" s="156" t="s">
        <v>496</v>
      </c>
      <c r="G293" s="207" t="s">
        <v>497</v>
      </c>
      <c r="H293" s="138" t="str">
        <f>IF(OR(G293="中止",G293="取消"),"998",IF(ISNA(MATCH($E293,施設情報!$B$2:$B$96,0)),"999",INDEX(施設情報!$C$2:$C$96,MATCH($E293,施設情報!$B$2:$B$96,0))))</f>
        <v>068</v>
      </c>
      <c r="I293" s="139">
        <f t="shared" si="69"/>
        <v>46080</v>
      </c>
      <c r="J293" s="137" t="str">
        <f t="shared" si="70"/>
        <v>068-46080</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37.5">
      <c r="A294" s="148">
        <v>517</v>
      </c>
      <c r="B294" s="152">
        <v>46080</v>
      </c>
      <c r="C294" s="154">
        <v>9</v>
      </c>
      <c r="D294" s="154">
        <v>17</v>
      </c>
      <c r="E294" s="153" t="s">
        <v>88</v>
      </c>
      <c r="F294" s="156" t="s">
        <v>97</v>
      </c>
      <c r="G294" s="207" t="s">
        <v>497</v>
      </c>
      <c r="H294" s="138" t="str">
        <f>IF(OR(G294="中止",G294="取消"),"998",IF(ISNA(MATCH($E294,施設情報!$B$2:$B$96,0)),"999",INDEX(施設情報!$C$2:$C$96,MATCH($E294,施設情報!$B$2:$B$96,0))))</f>
        <v>063</v>
      </c>
      <c r="I294" s="139">
        <f t="shared" si="69"/>
        <v>46080</v>
      </c>
      <c r="J294" s="137" t="str">
        <f t="shared" si="70"/>
        <v>063-46080</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50</v>
      </c>
      <c r="W294" s="137">
        <f t="shared" si="78"/>
        <v>50</v>
      </c>
      <c r="X294" s="137">
        <f t="shared" si="78"/>
        <v>50</v>
      </c>
      <c r="Y294" s="137">
        <f t="shared" si="78"/>
        <v>50</v>
      </c>
      <c r="Z294" s="137">
        <f t="shared" si="78"/>
        <v>50</v>
      </c>
      <c r="AA294" s="137">
        <f t="shared" si="78"/>
        <v>50</v>
      </c>
      <c r="AB294" s="137">
        <f t="shared" si="78"/>
        <v>50</v>
      </c>
      <c r="AC294" s="137">
        <f t="shared" si="78"/>
        <v>50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0.5</v>
      </c>
      <c r="AM294" s="136">
        <v>0.5</v>
      </c>
    </row>
    <row r="295" spans="1:39" ht="37.5">
      <c r="A295" s="148">
        <v>518</v>
      </c>
      <c r="B295" s="152">
        <v>46080</v>
      </c>
      <c r="C295" s="154">
        <v>9</v>
      </c>
      <c r="D295" s="154">
        <v>17</v>
      </c>
      <c r="E295" s="153" t="s">
        <v>89</v>
      </c>
      <c r="F295" s="156" t="s">
        <v>97</v>
      </c>
      <c r="G295" s="207" t="s">
        <v>497</v>
      </c>
      <c r="H295" s="138" t="str">
        <f>IF(OR(G295="中止",G295="取消"),"998",IF(ISNA(MATCH($E295,施設情報!$B$2:$B$96,0)),"999",INDEX(施設情報!$C$2:$C$96,MATCH($E295,施設情報!$B$2:$B$96,0))))</f>
        <v>064</v>
      </c>
      <c r="I295" s="139">
        <f t="shared" si="69"/>
        <v>46080</v>
      </c>
      <c r="J295" s="137" t="str">
        <f t="shared" si="70"/>
        <v>064-46080</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50</v>
      </c>
      <c r="W295" s="137">
        <f t="shared" ref="W295:AJ304" si="80">IF(AND(W$3&gt;=$K295,W$3&lt;$L295),100*$AM295,0)</f>
        <v>50</v>
      </c>
      <c r="X295" s="137">
        <f t="shared" si="80"/>
        <v>50</v>
      </c>
      <c r="Y295" s="137">
        <f t="shared" si="80"/>
        <v>50</v>
      </c>
      <c r="Z295" s="137">
        <f t="shared" si="80"/>
        <v>50</v>
      </c>
      <c r="AA295" s="137">
        <f t="shared" si="80"/>
        <v>50</v>
      </c>
      <c r="AB295" s="137">
        <f t="shared" si="80"/>
        <v>50</v>
      </c>
      <c r="AC295" s="137">
        <f t="shared" si="80"/>
        <v>50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0.5</v>
      </c>
      <c r="AM295" s="136">
        <v>0.5</v>
      </c>
    </row>
    <row r="296" spans="1:39" ht="37.5">
      <c r="A296" s="148">
        <v>519</v>
      </c>
      <c r="B296" s="152">
        <v>46080</v>
      </c>
      <c r="C296" s="154">
        <v>9</v>
      </c>
      <c r="D296" s="154">
        <v>17</v>
      </c>
      <c r="E296" s="153" t="s">
        <v>90</v>
      </c>
      <c r="F296" s="156" t="s">
        <v>496</v>
      </c>
      <c r="G296" s="207" t="s">
        <v>497</v>
      </c>
      <c r="H296" s="138" t="str">
        <f>IF(OR(G296="中止",G296="取消"),"998",IF(ISNA(MATCH($E296,施設情報!$B$2:$B$96,0)),"999",INDEX(施設情報!$C$2:$C$96,MATCH($E296,施設情報!$B$2:$B$96,0))))</f>
        <v>019</v>
      </c>
      <c r="I296" s="139">
        <f t="shared" si="69"/>
        <v>46080</v>
      </c>
      <c r="J296" s="137" t="str">
        <f t="shared" si="70"/>
        <v>019-46080</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37.5">
      <c r="A297" s="148">
        <v>520</v>
      </c>
      <c r="B297" s="152">
        <v>46080</v>
      </c>
      <c r="C297" s="154">
        <v>9</v>
      </c>
      <c r="D297" s="154">
        <v>17</v>
      </c>
      <c r="E297" s="153" t="s">
        <v>91</v>
      </c>
      <c r="F297" s="156" t="s">
        <v>496</v>
      </c>
      <c r="G297" s="207" t="s">
        <v>497</v>
      </c>
      <c r="H297" s="138" t="str">
        <f>IF(OR(G297="中止",G297="取消"),"998",IF(ISNA(MATCH($E297,施設情報!$B$2:$B$96,0)),"999",INDEX(施設情報!$C$2:$C$96,MATCH($E297,施設情報!$B$2:$B$96,0))))</f>
        <v>018</v>
      </c>
      <c r="I297" s="139">
        <f t="shared" si="69"/>
        <v>46080</v>
      </c>
      <c r="J297" s="137" t="str">
        <f t="shared" si="70"/>
        <v>018-46080</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37.5">
      <c r="A298" s="148">
        <v>17</v>
      </c>
      <c r="B298" s="149">
        <v>46081</v>
      </c>
      <c r="C298" s="150">
        <v>0</v>
      </c>
      <c r="D298" s="150">
        <v>24</v>
      </c>
      <c r="E298" s="153" t="s">
        <v>28</v>
      </c>
      <c r="F298" s="156" t="s">
        <v>29</v>
      </c>
      <c r="G298" s="156" t="s">
        <v>1</v>
      </c>
      <c r="H298" s="138" t="str">
        <f>IF(OR(G298="中止",G298="取消"),"998",IF(ISNA(MATCH($E298,施設情報!$B$2:$B$96,0)),"999",INDEX(施設情報!$C$2:$C$96,MATCH($E298,施設情報!$B$2:$B$96,0))))</f>
        <v>001</v>
      </c>
      <c r="I298" s="139">
        <f t="shared" si="69"/>
        <v>46081</v>
      </c>
      <c r="J298" s="137" t="str">
        <f t="shared" si="70"/>
        <v>001-46081</v>
      </c>
      <c r="K298" s="137">
        <f t="shared" si="71"/>
        <v>0</v>
      </c>
      <c r="L298" s="137">
        <f t="shared" si="72"/>
        <v>1</v>
      </c>
      <c r="M298" s="137">
        <f t="shared" si="79"/>
        <v>100</v>
      </c>
      <c r="N298" s="137">
        <f t="shared" si="79"/>
        <v>100</v>
      </c>
      <c r="O298" s="137">
        <f t="shared" si="79"/>
        <v>100</v>
      </c>
      <c r="P298" s="137">
        <f t="shared" si="79"/>
        <v>100</v>
      </c>
      <c r="Q298" s="137">
        <f t="shared" si="79"/>
        <v>100</v>
      </c>
      <c r="R298" s="137">
        <f t="shared" si="79"/>
        <v>100</v>
      </c>
      <c r="S298" s="137">
        <f t="shared" si="79"/>
        <v>100</v>
      </c>
      <c r="T298" s="137">
        <f t="shared" si="79"/>
        <v>100</v>
      </c>
      <c r="U298" s="137">
        <f t="shared" si="79"/>
        <v>100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100</v>
      </c>
      <c r="AE298" s="137">
        <f t="shared" si="80"/>
        <v>100</v>
      </c>
      <c r="AF298" s="137">
        <f t="shared" si="80"/>
        <v>100</v>
      </c>
      <c r="AG298" s="137">
        <f t="shared" si="80"/>
        <v>100</v>
      </c>
      <c r="AH298" s="137">
        <f t="shared" si="80"/>
        <v>100</v>
      </c>
      <c r="AI298" s="137">
        <f t="shared" si="80"/>
        <v>100</v>
      </c>
      <c r="AJ298" s="137">
        <f t="shared" si="80"/>
        <v>100</v>
      </c>
      <c r="AK298" s="136">
        <f ca="1">IF(AND(AND($AK$3&lt;=B298,B298&lt;=$AK$1),B298&lt;&gt;""),1,0)</f>
        <v>1</v>
      </c>
      <c r="AL298" s="136">
        <f>IF(OR(F298="工事・メンテ（共用可）",F298="要調整"),0.5,IF(F298="ヘリ訓練日",0.4,1))</f>
        <v>1</v>
      </c>
      <c r="AM298" s="136">
        <v>1</v>
      </c>
    </row>
    <row r="299" spans="1:39" ht="56.25">
      <c r="A299" s="148">
        <v>353</v>
      </c>
      <c r="B299" s="152">
        <v>46081</v>
      </c>
      <c r="C299" s="154">
        <v>9</v>
      </c>
      <c r="D299" s="154">
        <v>17</v>
      </c>
      <c r="E299" s="153" t="s">
        <v>53</v>
      </c>
      <c r="F299" s="207" t="s">
        <v>96</v>
      </c>
      <c r="G299" s="207" t="s">
        <v>1</v>
      </c>
      <c r="H299" s="138" t="str">
        <f>IF(OR(G299="中止",G299="取消"),"998",IF(ISNA(MATCH($E299,施設情報!$B$2:$B$96,0)),"999",INDEX(施設情報!$C$2:$C$96,MATCH($E299,施設情報!$B$2:$B$96,0))))</f>
        <v>024</v>
      </c>
      <c r="I299" s="139">
        <f t="shared" si="69"/>
        <v>46081</v>
      </c>
      <c r="J299" s="137" t="str">
        <f t="shared" si="70"/>
        <v>024-46081</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37.5">
      <c r="A300" s="148">
        <v>18</v>
      </c>
      <c r="B300" s="149">
        <v>46082</v>
      </c>
      <c r="C300" s="150">
        <v>0</v>
      </c>
      <c r="D300" s="150">
        <v>24</v>
      </c>
      <c r="E300" s="153" t="s">
        <v>28</v>
      </c>
      <c r="F300" s="156" t="s">
        <v>29</v>
      </c>
      <c r="G300" s="156" t="s">
        <v>1</v>
      </c>
      <c r="H300" s="138" t="str">
        <f>IF(OR(G300="中止",G300="取消"),"998",IF(ISNA(MATCH($E300,施設情報!$B$2:$B$96,0)),"999",INDEX(施設情報!$C$2:$C$96,MATCH($E300,施設情報!$B$2:$B$96,0))))</f>
        <v>001</v>
      </c>
      <c r="I300" s="139">
        <f t="shared" si="69"/>
        <v>46082</v>
      </c>
      <c r="J300" s="137" t="str">
        <f t="shared" si="70"/>
        <v>001-46082</v>
      </c>
      <c r="K300" s="137">
        <f t="shared" si="71"/>
        <v>0</v>
      </c>
      <c r="L300" s="137">
        <f t="shared" si="72"/>
        <v>1</v>
      </c>
      <c r="M300" s="137">
        <f t="shared" si="79"/>
        <v>100</v>
      </c>
      <c r="N300" s="137">
        <f t="shared" si="79"/>
        <v>100</v>
      </c>
      <c r="O300" s="137">
        <f t="shared" si="79"/>
        <v>100</v>
      </c>
      <c r="P300" s="137">
        <f t="shared" si="79"/>
        <v>100</v>
      </c>
      <c r="Q300" s="137">
        <f t="shared" si="79"/>
        <v>100</v>
      </c>
      <c r="R300" s="137">
        <f t="shared" si="79"/>
        <v>100</v>
      </c>
      <c r="S300" s="137">
        <f t="shared" si="79"/>
        <v>100</v>
      </c>
      <c r="T300" s="137">
        <f t="shared" si="79"/>
        <v>100</v>
      </c>
      <c r="U300" s="137">
        <f t="shared" si="79"/>
        <v>100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100</v>
      </c>
      <c r="AE300" s="137">
        <f t="shared" si="80"/>
        <v>100</v>
      </c>
      <c r="AF300" s="137">
        <f t="shared" si="80"/>
        <v>100</v>
      </c>
      <c r="AG300" s="137">
        <f t="shared" si="80"/>
        <v>100</v>
      </c>
      <c r="AH300" s="137">
        <f t="shared" si="80"/>
        <v>100</v>
      </c>
      <c r="AI300" s="137">
        <f t="shared" si="80"/>
        <v>100</v>
      </c>
      <c r="AJ300" s="137">
        <f t="shared" si="80"/>
        <v>100</v>
      </c>
      <c r="AK300" s="136">
        <f ca="1">IF(AND(AND($AK$3&lt;=B300,B300&lt;=$AK$1),B300&lt;&gt;""),1,0)</f>
        <v>1</v>
      </c>
      <c r="AL300" s="136">
        <f>IF(OR(F300="工事・メンテ（共用可）",F300="要調整"),0.5,IF(F300="ヘリ訓練日",0.4,1))</f>
        <v>1</v>
      </c>
      <c r="AM300" s="136">
        <v>1</v>
      </c>
    </row>
    <row r="301" spans="1:39" ht="56.25">
      <c r="A301" s="148">
        <v>354</v>
      </c>
      <c r="B301" s="152">
        <v>46082</v>
      </c>
      <c r="C301" s="154">
        <v>9</v>
      </c>
      <c r="D301" s="154">
        <v>17</v>
      </c>
      <c r="E301" s="153" t="s">
        <v>53</v>
      </c>
      <c r="F301" s="207" t="s">
        <v>96</v>
      </c>
      <c r="G301" s="207" t="s">
        <v>1</v>
      </c>
      <c r="H301" s="138" t="str">
        <f>IF(OR(G301="中止",G301="取消"),"998",IF(ISNA(MATCH($E301,施設情報!$B$2:$B$96,0)),"999",INDEX(施設情報!$C$2:$C$96,MATCH($E301,施設情報!$B$2:$B$96,0))))</f>
        <v>024</v>
      </c>
      <c r="I301" s="139">
        <f t="shared" si="69"/>
        <v>46082</v>
      </c>
      <c r="J301" s="137" t="str">
        <f t="shared" si="70"/>
        <v>024-46082</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56.25">
      <c r="A302" s="148">
        <v>355</v>
      </c>
      <c r="B302" s="152">
        <v>46083</v>
      </c>
      <c r="C302" s="154">
        <v>9</v>
      </c>
      <c r="D302" s="154">
        <v>17</v>
      </c>
      <c r="E302" s="153" t="s">
        <v>53</v>
      </c>
      <c r="F302" s="207" t="s">
        <v>96</v>
      </c>
      <c r="G302" s="207" t="s">
        <v>1</v>
      </c>
      <c r="H302" s="138" t="str">
        <f>IF(OR(G302="中止",G302="取消"),"998",IF(ISNA(MATCH($E302,施設情報!$B$2:$B$96,0)),"999",INDEX(施設情報!$C$2:$C$96,MATCH($E302,施設情報!$B$2:$B$96,0))))</f>
        <v>024</v>
      </c>
      <c r="I302" s="139">
        <f t="shared" si="69"/>
        <v>46083</v>
      </c>
      <c r="J302" s="137" t="str">
        <f t="shared" si="70"/>
        <v>024-46083</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75">
      <c r="A303" s="148">
        <v>649</v>
      </c>
      <c r="B303" s="149">
        <v>46083</v>
      </c>
      <c r="C303" s="150">
        <v>9</v>
      </c>
      <c r="D303" s="150">
        <v>17</v>
      </c>
      <c r="E303" s="153" t="s">
        <v>77</v>
      </c>
      <c r="F303" s="156" t="s">
        <v>38</v>
      </c>
      <c r="G303" s="156"/>
      <c r="H303" s="138" t="str">
        <f>IF(OR(G303="中止",G303="取消"),"998",IF(ISNA(MATCH($E303,施設情報!$B$2:$B$96,0)),"999",INDEX(施設情報!$C$2:$C$96,MATCH($E303,施設情報!$B$2:$B$96,0))))</f>
        <v>054</v>
      </c>
      <c r="I303" s="139">
        <f t="shared" si="69"/>
        <v>46083</v>
      </c>
      <c r="J303" s="137" t="str">
        <f t="shared" si="70"/>
        <v>054-46083</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56.25">
      <c r="A304" s="148">
        <v>356</v>
      </c>
      <c r="B304" s="152">
        <v>46084</v>
      </c>
      <c r="C304" s="154">
        <v>9</v>
      </c>
      <c r="D304" s="154">
        <v>17</v>
      </c>
      <c r="E304" s="153" t="s">
        <v>53</v>
      </c>
      <c r="F304" s="207" t="s">
        <v>96</v>
      </c>
      <c r="G304" s="207" t="s">
        <v>1</v>
      </c>
      <c r="H304" s="138" t="str">
        <f>IF(OR(G304="中止",G304="取消"),"998",IF(ISNA(MATCH($E304,施設情報!$B$2:$B$96,0)),"999",INDEX(施設情報!$C$2:$C$96,MATCH($E304,施設情報!$B$2:$B$96,0))))</f>
        <v>024</v>
      </c>
      <c r="I304" s="139">
        <f t="shared" si="69"/>
        <v>46084</v>
      </c>
      <c r="J304" s="137" t="str">
        <f t="shared" si="70"/>
        <v>024-46084</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75">
      <c r="A305" s="148">
        <v>650</v>
      </c>
      <c r="B305" s="149">
        <v>46084</v>
      </c>
      <c r="C305" s="150">
        <v>9</v>
      </c>
      <c r="D305" s="150">
        <v>17</v>
      </c>
      <c r="E305" s="153" t="s">
        <v>77</v>
      </c>
      <c r="F305" s="156" t="s">
        <v>38</v>
      </c>
      <c r="G305" s="156"/>
      <c r="H305" s="138" t="str">
        <f>IF(OR(G305="中止",G305="取消"),"998",IF(ISNA(MATCH($E305,施設情報!$B$2:$B$96,0)),"999",INDEX(施設情報!$C$2:$C$96,MATCH($E305,施設情報!$B$2:$B$96,0))))</f>
        <v>054</v>
      </c>
      <c r="I305" s="139">
        <f t="shared" si="69"/>
        <v>46084</v>
      </c>
      <c r="J305" s="137" t="str">
        <f t="shared" si="70"/>
        <v>054-46084</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56.25">
      <c r="A306" s="148">
        <v>357</v>
      </c>
      <c r="B306" s="152">
        <v>46085</v>
      </c>
      <c r="C306" s="154">
        <v>9</v>
      </c>
      <c r="D306" s="154">
        <v>17</v>
      </c>
      <c r="E306" s="153" t="s">
        <v>53</v>
      </c>
      <c r="F306" s="207" t="s">
        <v>96</v>
      </c>
      <c r="G306" s="207" t="s">
        <v>1</v>
      </c>
      <c r="H306" s="138" t="str">
        <f>IF(OR(G306="中止",G306="取消"),"998",IF(ISNA(MATCH($E306,施設情報!$B$2:$B$96,0)),"999",INDEX(施設情報!$C$2:$C$96,MATCH($E306,施設情報!$B$2:$B$96,0))))</f>
        <v>024</v>
      </c>
      <c r="I306" s="139">
        <f t="shared" si="69"/>
        <v>46085</v>
      </c>
      <c r="J306" s="137" t="str">
        <f t="shared" si="70"/>
        <v>024-46085</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75">
      <c r="A307" s="148">
        <v>651</v>
      </c>
      <c r="B307" s="149">
        <v>46085</v>
      </c>
      <c r="C307" s="150">
        <v>9</v>
      </c>
      <c r="D307" s="150">
        <v>17</v>
      </c>
      <c r="E307" s="153" t="s">
        <v>77</v>
      </c>
      <c r="F307" s="156" t="s">
        <v>38</v>
      </c>
      <c r="G307" s="156"/>
      <c r="H307" s="138" t="str">
        <f>IF(OR(G307="中止",G307="取消"),"998",IF(ISNA(MATCH($E307,施設情報!$B$2:$B$96,0)),"999",INDEX(施設情報!$C$2:$C$96,MATCH($E307,施設情報!$B$2:$B$96,0))))</f>
        <v>054</v>
      </c>
      <c r="I307" s="139">
        <f t="shared" si="69"/>
        <v>46085</v>
      </c>
      <c r="J307" s="137" t="str">
        <f t="shared" si="70"/>
        <v>054-46085</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56.25">
      <c r="A308" s="148">
        <v>358</v>
      </c>
      <c r="B308" s="152">
        <v>46086</v>
      </c>
      <c r="C308" s="154">
        <v>9</v>
      </c>
      <c r="D308" s="154">
        <v>17</v>
      </c>
      <c r="E308" s="153" t="s">
        <v>53</v>
      </c>
      <c r="F308" s="207" t="s">
        <v>96</v>
      </c>
      <c r="G308" s="207" t="s">
        <v>1</v>
      </c>
      <c r="H308" s="138" t="str">
        <f>IF(OR(G308="中止",G308="取消"),"998",IF(ISNA(MATCH($E308,施設情報!$B$2:$B$96,0)),"999",INDEX(施設情報!$C$2:$C$96,MATCH($E308,施設情報!$B$2:$B$96,0))))</f>
        <v>024</v>
      </c>
      <c r="I308" s="139">
        <f t="shared" si="69"/>
        <v>46086</v>
      </c>
      <c r="J308" s="137" t="str">
        <f t="shared" si="70"/>
        <v>024-46086</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75">
      <c r="A309" s="148">
        <v>652</v>
      </c>
      <c r="B309" s="149">
        <v>46086</v>
      </c>
      <c r="C309" s="150">
        <v>9</v>
      </c>
      <c r="D309" s="150">
        <v>17</v>
      </c>
      <c r="E309" s="153" t="s">
        <v>77</v>
      </c>
      <c r="F309" s="156" t="s">
        <v>38</v>
      </c>
      <c r="G309" s="156"/>
      <c r="H309" s="138" t="str">
        <f>IF(OR(G309="中止",G309="取消"),"998",IF(ISNA(MATCH($E309,施設情報!$B$2:$B$96,0)),"999",INDEX(施設情報!$C$2:$C$96,MATCH($E309,施設情報!$B$2:$B$96,0))))</f>
        <v>054</v>
      </c>
      <c r="I309" s="139">
        <f t="shared" si="69"/>
        <v>46086</v>
      </c>
      <c r="J309" s="137" t="str">
        <f t="shared" si="70"/>
        <v>054-46086</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56.25">
      <c r="A310" s="148">
        <v>359</v>
      </c>
      <c r="B310" s="152">
        <v>46087</v>
      </c>
      <c r="C310" s="154">
        <v>9</v>
      </c>
      <c r="D310" s="154">
        <v>17</v>
      </c>
      <c r="E310" s="153" t="s">
        <v>53</v>
      </c>
      <c r="F310" s="207" t="s">
        <v>96</v>
      </c>
      <c r="G310" s="207" t="s">
        <v>1</v>
      </c>
      <c r="H310" s="138" t="str">
        <f>IF(OR(G310="中止",G310="取消"),"998",IF(ISNA(MATCH($E310,施設情報!$B$2:$B$96,0)),"999",INDEX(施設情報!$C$2:$C$96,MATCH($E310,施設情報!$B$2:$B$96,0))))</f>
        <v>024</v>
      </c>
      <c r="I310" s="139">
        <f t="shared" si="69"/>
        <v>46087</v>
      </c>
      <c r="J310" s="137" t="str">
        <f t="shared" si="70"/>
        <v>024-46087</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75">
      <c r="A311" s="148">
        <v>653</v>
      </c>
      <c r="B311" s="149">
        <v>46087</v>
      </c>
      <c r="C311" s="150">
        <v>9</v>
      </c>
      <c r="D311" s="150">
        <v>17</v>
      </c>
      <c r="E311" s="153" t="s">
        <v>77</v>
      </c>
      <c r="F311" s="156" t="s">
        <v>38</v>
      </c>
      <c r="G311" s="156"/>
      <c r="H311" s="138" t="str">
        <f>IF(OR(G311="中止",G311="取消"),"998",IF(ISNA(MATCH($E311,施設情報!$B$2:$B$96,0)),"999",INDEX(施設情報!$C$2:$C$96,MATCH($E311,施設情報!$B$2:$B$96,0))))</f>
        <v>054</v>
      </c>
      <c r="I311" s="139">
        <f t="shared" si="69"/>
        <v>46087</v>
      </c>
      <c r="J311" s="137" t="str">
        <f t="shared" si="70"/>
        <v>054-46087</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37.5">
      <c r="A312" s="148">
        <v>19</v>
      </c>
      <c r="B312" s="149">
        <v>46088</v>
      </c>
      <c r="C312" s="150">
        <v>0</v>
      </c>
      <c r="D312" s="150">
        <v>24</v>
      </c>
      <c r="E312" s="153" t="s">
        <v>28</v>
      </c>
      <c r="F312" s="156" t="s">
        <v>29</v>
      </c>
      <c r="G312" s="156" t="s">
        <v>1</v>
      </c>
      <c r="H312" s="138" t="str">
        <f>IF(OR(G312="中止",G312="取消"),"998",IF(ISNA(MATCH($E312,施設情報!$B$2:$B$96,0)),"999",INDEX(施設情報!$C$2:$C$96,MATCH($E312,施設情報!$B$2:$B$96,0))))</f>
        <v>001</v>
      </c>
      <c r="I312" s="139">
        <f t="shared" si="69"/>
        <v>46088</v>
      </c>
      <c r="J312" s="137" t="str">
        <f t="shared" si="70"/>
        <v>001-46088</v>
      </c>
      <c r="K312" s="137">
        <f t="shared" si="71"/>
        <v>0</v>
      </c>
      <c r="L312" s="137">
        <f t="shared" si="72"/>
        <v>1</v>
      </c>
      <c r="M312" s="137">
        <f t="shared" si="81"/>
        <v>100</v>
      </c>
      <c r="N312" s="137">
        <f t="shared" si="81"/>
        <v>100</v>
      </c>
      <c r="O312" s="137">
        <f t="shared" si="81"/>
        <v>100</v>
      </c>
      <c r="P312" s="137">
        <f t="shared" si="81"/>
        <v>100</v>
      </c>
      <c r="Q312" s="137">
        <f t="shared" si="81"/>
        <v>100</v>
      </c>
      <c r="R312" s="137">
        <f t="shared" si="81"/>
        <v>100</v>
      </c>
      <c r="S312" s="137">
        <f t="shared" si="81"/>
        <v>100</v>
      </c>
      <c r="T312" s="137">
        <f t="shared" si="81"/>
        <v>100</v>
      </c>
      <c r="U312" s="137">
        <f t="shared" si="81"/>
        <v>100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100</v>
      </c>
      <c r="AE312" s="137">
        <f t="shared" si="82"/>
        <v>100</v>
      </c>
      <c r="AF312" s="137">
        <f t="shared" si="82"/>
        <v>100</v>
      </c>
      <c r="AG312" s="137">
        <f t="shared" si="82"/>
        <v>100</v>
      </c>
      <c r="AH312" s="137">
        <f t="shared" si="82"/>
        <v>100</v>
      </c>
      <c r="AI312" s="137">
        <f t="shared" si="82"/>
        <v>100</v>
      </c>
      <c r="AJ312" s="137">
        <f t="shared" si="82"/>
        <v>100</v>
      </c>
      <c r="AK312" s="136">
        <f ca="1">IF(AND(AND($AK$3&lt;=B312,B312&lt;=$AK$1),B312&lt;&gt;""),1,0)</f>
        <v>1</v>
      </c>
      <c r="AL312" s="136">
        <f>IF(OR(F312="工事・メンテ（共用可）",F312="要調整"),0.5,IF(F312="ヘリ訓練日",0.4,1))</f>
        <v>1</v>
      </c>
      <c r="AM312" s="136">
        <v>1</v>
      </c>
    </row>
    <row r="313" spans="1:39" ht="56.25">
      <c r="A313" s="148">
        <v>360</v>
      </c>
      <c r="B313" s="152">
        <v>46088</v>
      </c>
      <c r="C313" s="154">
        <v>9</v>
      </c>
      <c r="D313" s="154">
        <v>17</v>
      </c>
      <c r="E313" s="153" t="s">
        <v>53</v>
      </c>
      <c r="F313" s="207" t="s">
        <v>96</v>
      </c>
      <c r="G313" s="207" t="s">
        <v>1</v>
      </c>
      <c r="H313" s="138" t="str">
        <f>IF(OR(G313="中止",G313="取消"),"998",IF(ISNA(MATCH($E313,施設情報!$B$2:$B$96,0)),"999",INDEX(施設情報!$C$2:$C$96,MATCH($E313,施設情報!$B$2:$B$96,0))))</f>
        <v>024</v>
      </c>
      <c r="I313" s="139">
        <f t="shared" si="69"/>
        <v>46088</v>
      </c>
      <c r="J313" s="137" t="str">
        <f t="shared" si="70"/>
        <v>024-46088</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37.5">
      <c r="A314" s="148">
        <v>20</v>
      </c>
      <c r="B314" s="149">
        <v>46089</v>
      </c>
      <c r="C314" s="150">
        <v>0</v>
      </c>
      <c r="D314" s="150">
        <v>24</v>
      </c>
      <c r="E314" s="153" t="s">
        <v>28</v>
      </c>
      <c r="F314" s="156" t="s">
        <v>29</v>
      </c>
      <c r="G314" s="156" t="s">
        <v>1</v>
      </c>
      <c r="H314" s="138" t="str">
        <f>IF(OR(G314="中止",G314="取消"),"998",IF(ISNA(MATCH($E314,施設情報!$B$2:$B$96,0)),"999",INDEX(施設情報!$C$2:$C$96,MATCH($E314,施設情報!$B$2:$B$96,0))))</f>
        <v>001</v>
      </c>
      <c r="I314" s="139">
        <f t="shared" si="69"/>
        <v>46089</v>
      </c>
      <c r="J314" s="137" t="str">
        <f t="shared" si="70"/>
        <v>001-46089</v>
      </c>
      <c r="K314" s="137">
        <f t="shared" si="71"/>
        <v>0</v>
      </c>
      <c r="L314" s="137">
        <f t="shared" si="72"/>
        <v>1</v>
      </c>
      <c r="M314" s="137">
        <f t="shared" si="81"/>
        <v>100</v>
      </c>
      <c r="N314" s="137">
        <f t="shared" si="81"/>
        <v>100</v>
      </c>
      <c r="O314" s="137">
        <f t="shared" si="81"/>
        <v>100</v>
      </c>
      <c r="P314" s="137">
        <f t="shared" si="81"/>
        <v>100</v>
      </c>
      <c r="Q314" s="137">
        <f t="shared" si="81"/>
        <v>100</v>
      </c>
      <c r="R314" s="137">
        <f t="shared" si="81"/>
        <v>100</v>
      </c>
      <c r="S314" s="137">
        <f t="shared" si="81"/>
        <v>100</v>
      </c>
      <c r="T314" s="137">
        <f t="shared" si="81"/>
        <v>100</v>
      </c>
      <c r="U314" s="137">
        <f t="shared" si="81"/>
        <v>100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100</v>
      </c>
      <c r="AE314" s="137">
        <f t="shared" si="82"/>
        <v>100</v>
      </c>
      <c r="AF314" s="137">
        <f t="shared" si="82"/>
        <v>100</v>
      </c>
      <c r="AG314" s="137">
        <f t="shared" si="82"/>
        <v>100</v>
      </c>
      <c r="AH314" s="137">
        <f t="shared" si="82"/>
        <v>100</v>
      </c>
      <c r="AI314" s="137">
        <f t="shared" si="82"/>
        <v>100</v>
      </c>
      <c r="AJ314" s="137">
        <f t="shared" si="82"/>
        <v>100</v>
      </c>
      <c r="AK314" s="136">
        <f ca="1">IF(AND(AND($AK$3&lt;=B314,B314&lt;=$AK$1),B314&lt;&gt;""),1,0)</f>
        <v>1</v>
      </c>
      <c r="AL314" s="136">
        <f>IF(OR(F314="工事・メンテ（共用可）",F314="要調整"),0.5,IF(F314="ヘリ訓練日",0.4,1))</f>
        <v>1</v>
      </c>
      <c r="AM314" s="136">
        <v>1</v>
      </c>
    </row>
    <row r="315" spans="1:39" ht="56.25">
      <c r="A315" s="148">
        <v>361</v>
      </c>
      <c r="B315" s="152">
        <v>46089</v>
      </c>
      <c r="C315" s="154">
        <v>9</v>
      </c>
      <c r="D315" s="154">
        <v>17</v>
      </c>
      <c r="E315" s="153" t="s">
        <v>53</v>
      </c>
      <c r="F315" s="207" t="s">
        <v>96</v>
      </c>
      <c r="G315" s="207" t="s">
        <v>1</v>
      </c>
      <c r="H315" s="138" t="str">
        <f>IF(OR(G315="中止",G315="取消"),"998",IF(ISNA(MATCH($E315,施設情報!$B$2:$B$96,0)),"999",INDEX(施設情報!$C$2:$C$96,MATCH($E315,施設情報!$B$2:$B$96,0))))</f>
        <v>024</v>
      </c>
      <c r="I315" s="139">
        <f t="shared" si="69"/>
        <v>46089</v>
      </c>
      <c r="J315" s="137" t="str">
        <f t="shared" si="70"/>
        <v>024-46089</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56.25">
      <c r="A316" s="148">
        <v>362</v>
      </c>
      <c r="B316" s="152">
        <v>46090</v>
      </c>
      <c r="C316" s="154">
        <v>9</v>
      </c>
      <c r="D316" s="154">
        <v>17</v>
      </c>
      <c r="E316" s="153" t="s">
        <v>53</v>
      </c>
      <c r="F316" s="207" t="s">
        <v>96</v>
      </c>
      <c r="G316" s="207" t="s">
        <v>1</v>
      </c>
      <c r="H316" s="138" t="str">
        <f>IF(OR(G316="中止",G316="取消"),"998",IF(ISNA(MATCH($E316,施設情報!$B$2:$B$96,0)),"999",INDEX(施設情報!$C$2:$C$96,MATCH($E316,施設情報!$B$2:$B$96,0))))</f>
        <v>024</v>
      </c>
      <c r="I316" s="139">
        <f t="shared" si="69"/>
        <v>46090</v>
      </c>
      <c r="J316" s="137" t="str">
        <f t="shared" si="70"/>
        <v>024-46090</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75">
      <c r="A317" s="148">
        <v>654</v>
      </c>
      <c r="B317" s="149">
        <v>46090</v>
      </c>
      <c r="C317" s="150">
        <v>9</v>
      </c>
      <c r="D317" s="150">
        <v>17</v>
      </c>
      <c r="E317" s="153" t="s">
        <v>77</v>
      </c>
      <c r="F317" s="156" t="s">
        <v>38</v>
      </c>
      <c r="G317" s="156"/>
      <c r="H317" s="138" t="str">
        <f>IF(OR(G317="中止",G317="取消"),"998",IF(ISNA(MATCH($E317,施設情報!$B$2:$B$96,0)),"999",INDEX(施設情報!$C$2:$C$96,MATCH($E317,施設情報!$B$2:$B$96,0))))</f>
        <v>054</v>
      </c>
      <c r="I317" s="139">
        <f t="shared" si="69"/>
        <v>46090</v>
      </c>
      <c r="J317" s="137" t="str">
        <f t="shared" si="70"/>
        <v>054-46090</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56.25">
      <c r="A318" s="148">
        <v>363</v>
      </c>
      <c r="B318" s="152">
        <v>46091</v>
      </c>
      <c r="C318" s="154">
        <v>9</v>
      </c>
      <c r="D318" s="154">
        <v>17</v>
      </c>
      <c r="E318" s="153" t="s">
        <v>53</v>
      </c>
      <c r="F318" s="207" t="s">
        <v>96</v>
      </c>
      <c r="G318" s="207" t="s">
        <v>1</v>
      </c>
      <c r="H318" s="138" t="str">
        <f>IF(OR(G318="中止",G318="取消"),"998",IF(ISNA(MATCH($E318,施設情報!$B$2:$B$96,0)),"999",INDEX(施設情報!$C$2:$C$96,MATCH($E318,施設情報!$B$2:$B$96,0))))</f>
        <v>024</v>
      </c>
      <c r="I318" s="139">
        <f t="shared" si="69"/>
        <v>46091</v>
      </c>
      <c r="J318" s="137" t="str">
        <f t="shared" si="70"/>
        <v>024-46091</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75">
      <c r="A319" s="148">
        <v>655</v>
      </c>
      <c r="B319" s="149">
        <v>46091</v>
      </c>
      <c r="C319" s="150">
        <v>9</v>
      </c>
      <c r="D319" s="150">
        <v>17</v>
      </c>
      <c r="E319" s="153" t="s">
        <v>77</v>
      </c>
      <c r="F319" s="156" t="s">
        <v>38</v>
      </c>
      <c r="G319" s="156"/>
      <c r="H319" s="138" t="str">
        <f>IF(OR(G319="中止",G319="取消"),"998",IF(ISNA(MATCH($E319,施設情報!$B$2:$B$96,0)),"999",INDEX(施設情報!$C$2:$C$96,MATCH($E319,施設情報!$B$2:$B$96,0))))</f>
        <v>054</v>
      </c>
      <c r="I319" s="139">
        <f t="shared" si="69"/>
        <v>46091</v>
      </c>
      <c r="J319" s="137" t="str">
        <f t="shared" si="70"/>
        <v>054-46091</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56.25">
      <c r="A320" s="148">
        <v>364</v>
      </c>
      <c r="B320" s="152">
        <v>46092</v>
      </c>
      <c r="C320" s="154">
        <v>9</v>
      </c>
      <c r="D320" s="154">
        <v>17</v>
      </c>
      <c r="E320" s="153" t="s">
        <v>53</v>
      </c>
      <c r="F320" s="207" t="s">
        <v>96</v>
      </c>
      <c r="G320" s="207" t="s">
        <v>1</v>
      </c>
      <c r="H320" s="138" t="str">
        <f>IF(OR(G320="中止",G320="取消"),"998",IF(ISNA(MATCH($E320,施設情報!$B$2:$B$96,0)),"999",INDEX(施設情報!$C$2:$C$96,MATCH($E320,施設情報!$B$2:$B$96,0))))</f>
        <v>024</v>
      </c>
      <c r="I320" s="139">
        <f t="shared" si="69"/>
        <v>46092</v>
      </c>
      <c r="J320" s="137" t="str">
        <f t="shared" si="70"/>
        <v>024-46092</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75">
      <c r="A321" s="148">
        <v>586</v>
      </c>
      <c r="B321" s="149">
        <v>46092</v>
      </c>
      <c r="C321" s="150">
        <v>9</v>
      </c>
      <c r="D321" s="150">
        <v>17</v>
      </c>
      <c r="E321" s="153" t="s">
        <v>77</v>
      </c>
      <c r="F321" s="156" t="s">
        <v>38</v>
      </c>
      <c r="G321" s="207" t="s">
        <v>495</v>
      </c>
      <c r="H321" s="138" t="str">
        <f>IF(OR(G321="中止",G321="取消"),"998",IF(ISNA(MATCH($E321,施設情報!$B$2:$B$96,0)),"999",INDEX(施設情報!$C$2:$C$96,MATCH($E321,施設情報!$B$2:$B$96,0))))</f>
        <v>998</v>
      </c>
      <c r="I321" s="139">
        <f t="shared" si="69"/>
        <v>46092</v>
      </c>
      <c r="J321" s="137" t="str">
        <f t="shared" si="70"/>
        <v>998-46092</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112.5">
      <c r="A322" s="148">
        <v>587</v>
      </c>
      <c r="B322" s="149">
        <v>46092</v>
      </c>
      <c r="C322" s="150">
        <v>9</v>
      </c>
      <c r="D322" s="150">
        <v>17</v>
      </c>
      <c r="E322" s="153" t="s">
        <v>78</v>
      </c>
      <c r="F322" s="156" t="s">
        <v>38</v>
      </c>
      <c r="G322" s="207" t="s">
        <v>495</v>
      </c>
      <c r="H322" s="138" t="str">
        <f>IF(OR(G322="中止",G322="取消"),"998",IF(ISNA(MATCH($E322,施設情報!$B$2:$B$96,0)),"999",INDEX(施設情報!$C$2:$C$96,MATCH($E322,施設情報!$B$2:$B$96,0))))</f>
        <v>998</v>
      </c>
      <c r="I322" s="139">
        <f t="shared" si="69"/>
        <v>46092</v>
      </c>
      <c r="J322" s="137" t="str">
        <f t="shared" si="70"/>
        <v>998-46092</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93.75">
      <c r="A323" s="148">
        <v>588</v>
      </c>
      <c r="B323" s="149">
        <v>46092</v>
      </c>
      <c r="C323" s="150">
        <v>9</v>
      </c>
      <c r="D323" s="150">
        <v>17</v>
      </c>
      <c r="E323" s="153" t="s">
        <v>79</v>
      </c>
      <c r="F323" s="156" t="s">
        <v>38</v>
      </c>
      <c r="G323" s="207" t="s">
        <v>495</v>
      </c>
      <c r="H323" s="138" t="str">
        <f>IF(OR(G323="中止",G323="取消"),"998",IF(ISNA(MATCH($E323,施設情報!$B$2:$B$96,0)),"999",INDEX(施設情報!$C$2:$C$96,MATCH($E323,施設情報!$B$2:$B$96,0))))</f>
        <v>998</v>
      </c>
      <c r="I323" s="139">
        <f t="shared" si="69"/>
        <v>46092</v>
      </c>
      <c r="J323" s="137" t="str">
        <f t="shared" si="70"/>
        <v>998-46092</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112.5">
      <c r="A324" s="148">
        <v>589</v>
      </c>
      <c r="B324" s="149">
        <v>46092</v>
      </c>
      <c r="C324" s="150">
        <v>9</v>
      </c>
      <c r="D324" s="150">
        <v>17</v>
      </c>
      <c r="E324" s="153" t="s">
        <v>80</v>
      </c>
      <c r="F324" s="156" t="s">
        <v>38</v>
      </c>
      <c r="G324" s="207" t="s">
        <v>495</v>
      </c>
      <c r="H324" s="138" t="str">
        <f>IF(OR(G324="中止",G324="取消"),"998",IF(ISNA(MATCH($E324,施設情報!$B$2:$B$96,0)),"999",INDEX(施設情報!$C$2:$C$96,MATCH($E324,施設情報!$B$2:$B$96,0))))</f>
        <v>998</v>
      </c>
      <c r="I324" s="139">
        <f t="shared" si="69"/>
        <v>46092</v>
      </c>
      <c r="J324" s="137" t="str">
        <f t="shared" si="70"/>
        <v>998-46092</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112.5">
      <c r="A325" s="148">
        <v>590</v>
      </c>
      <c r="B325" s="149">
        <v>46092</v>
      </c>
      <c r="C325" s="150">
        <v>9</v>
      </c>
      <c r="D325" s="150">
        <v>17</v>
      </c>
      <c r="E325" s="153" t="s">
        <v>81</v>
      </c>
      <c r="F325" s="156" t="s">
        <v>38</v>
      </c>
      <c r="G325" s="207" t="s">
        <v>495</v>
      </c>
      <c r="H325" s="138" t="str">
        <f>IF(OR(G325="中止",G325="取消"),"998",IF(ISNA(MATCH($E325,施設情報!$B$2:$B$96,0)),"999",INDEX(施設情報!$C$2:$C$96,MATCH($E325,施設情報!$B$2:$B$96,0))))</f>
        <v>998</v>
      </c>
      <c r="I325" s="139">
        <f t="shared" ref="I325:I388" si="85">B325</f>
        <v>46092</v>
      </c>
      <c r="J325" s="137" t="str">
        <f t="shared" ref="J325:J388" si="86">H325&amp;"-"&amp;I325</f>
        <v>998-46092</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93.75">
      <c r="A326" s="148">
        <v>591</v>
      </c>
      <c r="B326" s="149">
        <v>46092</v>
      </c>
      <c r="C326" s="150">
        <v>9</v>
      </c>
      <c r="D326" s="150">
        <v>17</v>
      </c>
      <c r="E326" s="153" t="s">
        <v>82</v>
      </c>
      <c r="F326" s="156" t="s">
        <v>38</v>
      </c>
      <c r="G326" s="207" t="s">
        <v>495</v>
      </c>
      <c r="H326" s="138" t="str">
        <f>IF(OR(G326="中止",G326="取消"),"998",IF(ISNA(MATCH($E326,施設情報!$B$2:$B$96,0)),"999",INDEX(施設情報!$C$2:$C$96,MATCH($E326,施設情報!$B$2:$B$96,0))))</f>
        <v>998</v>
      </c>
      <c r="I326" s="139">
        <f t="shared" si="85"/>
        <v>46092</v>
      </c>
      <c r="J326" s="137" t="str">
        <f t="shared" si="86"/>
        <v>998-46092</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93.75">
      <c r="A327" s="148">
        <v>592</v>
      </c>
      <c r="B327" s="149">
        <v>46092</v>
      </c>
      <c r="C327" s="150">
        <v>9</v>
      </c>
      <c r="D327" s="150">
        <v>17</v>
      </c>
      <c r="E327" s="153" t="s">
        <v>83</v>
      </c>
      <c r="F327" s="156" t="s">
        <v>38</v>
      </c>
      <c r="G327" s="207" t="s">
        <v>495</v>
      </c>
      <c r="H327" s="138" t="str">
        <f>IF(OR(G327="中止",G327="取消"),"998",IF(ISNA(MATCH($E327,施設情報!$B$2:$B$96,0)),"999",INDEX(施設情報!$C$2:$C$96,MATCH($E327,施設情報!$B$2:$B$96,0))))</f>
        <v>998</v>
      </c>
      <c r="I327" s="139">
        <f t="shared" si="85"/>
        <v>46092</v>
      </c>
      <c r="J327" s="137" t="str">
        <f t="shared" si="86"/>
        <v>998-46092</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75">
      <c r="A328" s="148">
        <v>656</v>
      </c>
      <c r="B328" s="149">
        <v>46092</v>
      </c>
      <c r="C328" s="150">
        <v>9</v>
      </c>
      <c r="D328" s="150">
        <v>17</v>
      </c>
      <c r="E328" s="153" t="s">
        <v>77</v>
      </c>
      <c r="F328" s="156" t="s">
        <v>38</v>
      </c>
      <c r="G328" s="156"/>
      <c r="H328" s="138" t="str">
        <f>IF(OR(G328="中止",G328="取消"),"998",IF(ISNA(MATCH($E328,施設情報!$B$2:$B$96,0)),"999",INDEX(施設情報!$C$2:$C$96,MATCH($E328,施設情報!$B$2:$B$96,0))))</f>
        <v>054</v>
      </c>
      <c r="I328" s="139">
        <f t="shared" si="85"/>
        <v>46092</v>
      </c>
      <c r="J328" s="137" t="str">
        <f t="shared" si="86"/>
        <v>054-46092</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56.25">
      <c r="A329" s="148">
        <v>365</v>
      </c>
      <c r="B329" s="152">
        <v>46093</v>
      </c>
      <c r="C329" s="154">
        <v>9</v>
      </c>
      <c r="D329" s="154">
        <v>17</v>
      </c>
      <c r="E329" s="153" t="s">
        <v>53</v>
      </c>
      <c r="F329" s="207" t="s">
        <v>96</v>
      </c>
      <c r="G329" s="207" t="s">
        <v>1</v>
      </c>
      <c r="H329" s="138" t="str">
        <f>IF(OR(G329="中止",G329="取消"),"998",IF(ISNA(MATCH($E329,施設情報!$B$2:$B$96,0)),"999",INDEX(施設情報!$C$2:$C$96,MATCH($E329,施設情報!$B$2:$B$96,0))))</f>
        <v>024</v>
      </c>
      <c r="I329" s="139">
        <f t="shared" si="85"/>
        <v>46093</v>
      </c>
      <c r="J329" s="137" t="str">
        <f t="shared" si="86"/>
        <v>024-46093</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75">
      <c r="A330" s="148">
        <v>593</v>
      </c>
      <c r="B330" s="149">
        <v>46093</v>
      </c>
      <c r="C330" s="150">
        <v>9</v>
      </c>
      <c r="D330" s="150">
        <v>17</v>
      </c>
      <c r="E330" s="153" t="s">
        <v>77</v>
      </c>
      <c r="F330" s="156" t="s">
        <v>38</v>
      </c>
      <c r="G330" s="207" t="s">
        <v>495</v>
      </c>
      <c r="H330" s="138" t="str">
        <f>IF(OR(G330="中止",G330="取消"),"998",IF(ISNA(MATCH($E330,施設情報!$B$2:$B$96,0)),"999",INDEX(施設情報!$C$2:$C$96,MATCH($E330,施設情報!$B$2:$B$96,0))))</f>
        <v>998</v>
      </c>
      <c r="I330" s="139">
        <f t="shared" si="85"/>
        <v>46093</v>
      </c>
      <c r="J330" s="137" t="str">
        <f t="shared" si="86"/>
        <v>998-46093</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112.5">
      <c r="A331" s="148">
        <v>594</v>
      </c>
      <c r="B331" s="149">
        <v>46093</v>
      </c>
      <c r="C331" s="150">
        <v>9</v>
      </c>
      <c r="D331" s="150">
        <v>17</v>
      </c>
      <c r="E331" s="153" t="s">
        <v>78</v>
      </c>
      <c r="F331" s="156" t="s">
        <v>38</v>
      </c>
      <c r="G331" s="207" t="s">
        <v>495</v>
      </c>
      <c r="H331" s="138" t="str">
        <f>IF(OR(G331="中止",G331="取消"),"998",IF(ISNA(MATCH($E331,施設情報!$B$2:$B$96,0)),"999",INDEX(施設情報!$C$2:$C$96,MATCH($E331,施設情報!$B$2:$B$96,0))))</f>
        <v>998</v>
      </c>
      <c r="I331" s="139">
        <f t="shared" si="85"/>
        <v>46093</v>
      </c>
      <c r="J331" s="137" t="str">
        <f t="shared" si="86"/>
        <v>998-46093</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93.75">
      <c r="A332" s="148">
        <v>595</v>
      </c>
      <c r="B332" s="149">
        <v>46093</v>
      </c>
      <c r="C332" s="150">
        <v>9</v>
      </c>
      <c r="D332" s="150">
        <v>17</v>
      </c>
      <c r="E332" s="153" t="s">
        <v>79</v>
      </c>
      <c r="F332" s="156" t="s">
        <v>38</v>
      </c>
      <c r="G332" s="207" t="s">
        <v>495</v>
      </c>
      <c r="H332" s="138" t="str">
        <f>IF(OR(G332="中止",G332="取消"),"998",IF(ISNA(MATCH($E332,施設情報!$B$2:$B$96,0)),"999",INDEX(施設情報!$C$2:$C$96,MATCH($E332,施設情報!$B$2:$B$96,0))))</f>
        <v>998</v>
      </c>
      <c r="I332" s="139">
        <f t="shared" si="85"/>
        <v>46093</v>
      </c>
      <c r="J332" s="137" t="str">
        <f t="shared" si="86"/>
        <v>998-46093</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112.5">
      <c r="A333" s="148">
        <v>596</v>
      </c>
      <c r="B333" s="149">
        <v>46093</v>
      </c>
      <c r="C333" s="150">
        <v>9</v>
      </c>
      <c r="D333" s="150">
        <v>17</v>
      </c>
      <c r="E333" s="153" t="s">
        <v>80</v>
      </c>
      <c r="F333" s="156" t="s">
        <v>38</v>
      </c>
      <c r="G333" s="207" t="s">
        <v>495</v>
      </c>
      <c r="H333" s="138" t="str">
        <f>IF(OR(G333="中止",G333="取消"),"998",IF(ISNA(MATCH($E333,施設情報!$B$2:$B$96,0)),"999",INDEX(施設情報!$C$2:$C$96,MATCH($E333,施設情報!$B$2:$B$96,0))))</f>
        <v>998</v>
      </c>
      <c r="I333" s="139">
        <f t="shared" si="85"/>
        <v>46093</v>
      </c>
      <c r="J333" s="137" t="str">
        <f t="shared" si="86"/>
        <v>998-46093</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112.5">
      <c r="A334" s="148">
        <v>597</v>
      </c>
      <c r="B334" s="149">
        <v>46093</v>
      </c>
      <c r="C334" s="150">
        <v>9</v>
      </c>
      <c r="D334" s="150">
        <v>17</v>
      </c>
      <c r="E334" s="153" t="s">
        <v>81</v>
      </c>
      <c r="F334" s="156" t="s">
        <v>38</v>
      </c>
      <c r="G334" s="207" t="s">
        <v>495</v>
      </c>
      <c r="H334" s="138" t="str">
        <f>IF(OR(G334="中止",G334="取消"),"998",IF(ISNA(MATCH($E334,施設情報!$B$2:$B$96,0)),"999",INDEX(施設情報!$C$2:$C$96,MATCH($E334,施設情報!$B$2:$B$96,0))))</f>
        <v>998</v>
      </c>
      <c r="I334" s="139">
        <f t="shared" si="85"/>
        <v>46093</v>
      </c>
      <c r="J334" s="137" t="str">
        <f t="shared" si="86"/>
        <v>998-46093</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93.75">
      <c r="A335" s="148">
        <v>598</v>
      </c>
      <c r="B335" s="149">
        <v>46093</v>
      </c>
      <c r="C335" s="150">
        <v>9</v>
      </c>
      <c r="D335" s="150">
        <v>17</v>
      </c>
      <c r="E335" s="153" t="s">
        <v>82</v>
      </c>
      <c r="F335" s="156" t="s">
        <v>38</v>
      </c>
      <c r="G335" s="207" t="s">
        <v>495</v>
      </c>
      <c r="H335" s="138" t="str">
        <f>IF(OR(G335="中止",G335="取消"),"998",IF(ISNA(MATCH($E335,施設情報!$B$2:$B$96,0)),"999",INDEX(施設情報!$C$2:$C$96,MATCH($E335,施設情報!$B$2:$B$96,0))))</f>
        <v>998</v>
      </c>
      <c r="I335" s="139">
        <f t="shared" si="85"/>
        <v>46093</v>
      </c>
      <c r="J335" s="137" t="str">
        <f t="shared" si="86"/>
        <v>998-46093</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93.75">
      <c r="A336" s="148">
        <v>599</v>
      </c>
      <c r="B336" s="149">
        <v>46093</v>
      </c>
      <c r="C336" s="150">
        <v>9</v>
      </c>
      <c r="D336" s="150">
        <v>17</v>
      </c>
      <c r="E336" s="153" t="s">
        <v>83</v>
      </c>
      <c r="F336" s="156" t="s">
        <v>38</v>
      </c>
      <c r="G336" s="207" t="s">
        <v>495</v>
      </c>
      <c r="H336" s="138" t="str">
        <f>IF(OR(G336="中止",G336="取消"),"998",IF(ISNA(MATCH($E336,施設情報!$B$2:$B$96,0)),"999",INDEX(施設情報!$C$2:$C$96,MATCH($E336,施設情報!$B$2:$B$96,0))))</f>
        <v>998</v>
      </c>
      <c r="I336" s="139">
        <f t="shared" si="85"/>
        <v>46093</v>
      </c>
      <c r="J336" s="137" t="str">
        <f t="shared" si="86"/>
        <v>998-46093</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75">
      <c r="A337" s="148">
        <v>657</v>
      </c>
      <c r="B337" s="149">
        <v>46093</v>
      </c>
      <c r="C337" s="150">
        <v>9</v>
      </c>
      <c r="D337" s="150">
        <v>17</v>
      </c>
      <c r="E337" s="153" t="s">
        <v>77</v>
      </c>
      <c r="F337" s="156" t="s">
        <v>38</v>
      </c>
      <c r="G337" s="156"/>
      <c r="H337" s="138" t="str">
        <f>IF(OR(G337="中止",G337="取消"),"998",IF(ISNA(MATCH($E337,施設情報!$B$2:$B$96,0)),"999",INDEX(施設情報!$C$2:$C$96,MATCH($E337,施設情報!$B$2:$B$96,0))))</f>
        <v>054</v>
      </c>
      <c r="I337" s="139">
        <f t="shared" si="85"/>
        <v>46093</v>
      </c>
      <c r="J337" s="137" t="str">
        <f t="shared" si="86"/>
        <v>054-46093</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56.25">
      <c r="A338" s="148">
        <v>366</v>
      </c>
      <c r="B338" s="152">
        <v>46094</v>
      </c>
      <c r="C338" s="154">
        <v>9</v>
      </c>
      <c r="D338" s="154">
        <v>17</v>
      </c>
      <c r="E338" s="153" t="s">
        <v>53</v>
      </c>
      <c r="F338" s="207" t="s">
        <v>96</v>
      </c>
      <c r="G338" s="207" t="s">
        <v>1</v>
      </c>
      <c r="H338" s="138" t="str">
        <f>IF(OR(G338="中止",G338="取消"),"998",IF(ISNA(MATCH($E338,施設情報!$B$2:$B$96,0)),"999",INDEX(施設情報!$C$2:$C$96,MATCH($E338,施設情報!$B$2:$B$96,0))))</f>
        <v>024</v>
      </c>
      <c r="I338" s="139">
        <f t="shared" si="85"/>
        <v>46094</v>
      </c>
      <c r="J338" s="137" t="str">
        <f t="shared" si="86"/>
        <v>024-46094</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75">
      <c r="A339" s="148">
        <v>600</v>
      </c>
      <c r="B339" s="149">
        <v>46094</v>
      </c>
      <c r="C339" s="150">
        <v>9</v>
      </c>
      <c r="D339" s="150">
        <v>17</v>
      </c>
      <c r="E339" s="153" t="s">
        <v>77</v>
      </c>
      <c r="F339" s="156" t="s">
        <v>38</v>
      </c>
      <c r="G339" s="207" t="s">
        <v>495</v>
      </c>
      <c r="H339" s="138" t="str">
        <f>IF(OR(G339="中止",G339="取消"),"998",IF(ISNA(MATCH($E339,施設情報!$B$2:$B$96,0)),"999",INDEX(施設情報!$C$2:$C$96,MATCH($E339,施設情報!$B$2:$B$96,0))))</f>
        <v>998</v>
      </c>
      <c r="I339" s="139">
        <f t="shared" si="85"/>
        <v>46094</v>
      </c>
      <c r="J339" s="137" t="str">
        <f t="shared" si="86"/>
        <v>998-46094</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112.5">
      <c r="A340" s="148">
        <v>601</v>
      </c>
      <c r="B340" s="149">
        <v>46094</v>
      </c>
      <c r="C340" s="150">
        <v>9</v>
      </c>
      <c r="D340" s="150">
        <v>17</v>
      </c>
      <c r="E340" s="153" t="s">
        <v>78</v>
      </c>
      <c r="F340" s="156" t="s">
        <v>38</v>
      </c>
      <c r="G340" s="207" t="s">
        <v>495</v>
      </c>
      <c r="H340" s="138" t="str">
        <f>IF(OR(G340="中止",G340="取消"),"998",IF(ISNA(MATCH($E340,施設情報!$B$2:$B$96,0)),"999",INDEX(施設情報!$C$2:$C$96,MATCH($E340,施設情報!$B$2:$B$96,0))))</f>
        <v>998</v>
      </c>
      <c r="I340" s="139">
        <f t="shared" si="85"/>
        <v>46094</v>
      </c>
      <c r="J340" s="137" t="str">
        <f t="shared" si="86"/>
        <v>998-46094</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93.75">
      <c r="A341" s="148">
        <v>602</v>
      </c>
      <c r="B341" s="149">
        <v>46094</v>
      </c>
      <c r="C341" s="150">
        <v>9</v>
      </c>
      <c r="D341" s="150">
        <v>17</v>
      </c>
      <c r="E341" s="153" t="s">
        <v>79</v>
      </c>
      <c r="F341" s="156" t="s">
        <v>38</v>
      </c>
      <c r="G341" s="207" t="s">
        <v>495</v>
      </c>
      <c r="H341" s="138" t="str">
        <f>IF(OR(G341="中止",G341="取消"),"998",IF(ISNA(MATCH($E341,施設情報!$B$2:$B$96,0)),"999",INDEX(施設情報!$C$2:$C$96,MATCH($E341,施設情報!$B$2:$B$96,0))))</f>
        <v>998</v>
      </c>
      <c r="I341" s="139">
        <f t="shared" si="85"/>
        <v>46094</v>
      </c>
      <c r="J341" s="137" t="str">
        <f t="shared" si="86"/>
        <v>998-46094</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112.5">
      <c r="A342" s="148">
        <v>603</v>
      </c>
      <c r="B342" s="149">
        <v>46094</v>
      </c>
      <c r="C342" s="150">
        <v>9</v>
      </c>
      <c r="D342" s="150">
        <v>17</v>
      </c>
      <c r="E342" s="153" t="s">
        <v>80</v>
      </c>
      <c r="F342" s="156" t="s">
        <v>38</v>
      </c>
      <c r="G342" s="207" t="s">
        <v>495</v>
      </c>
      <c r="H342" s="138" t="str">
        <f>IF(OR(G342="中止",G342="取消"),"998",IF(ISNA(MATCH($E342,施設情報!$B$2:$B$96,0)),"999",INDEX(施設情報!$C$2:$C$96,MATCH($E342,施設情報!$B$2:$B$96,0))))</f>
        <v>998</v>
      </c>
      <c r="I342" s="139">
        <f t="shared" si="85"/>
        <v>46094</v>
      </c>
      <c r="J342" s="137" t="str">
        <f t="shared" si="86"/>
        <v>998-46094</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112.5">
      <c r="A343" s="148">
        <v>604</v>
      </c>
      <c r="B343" s="149">
        <v>46094</v>
      </c>
      <c r="C343" s="150">
        <v>9</v>
      </c>
      <c r="D343" s="150">
        <v>17</v>
      </c>
      <c r="E343" s="153" t="s">
        <v>81</v>
      </c>
      <c r="F343" s="156" t="s">
        <v>38</v>
      </c>
      <c r="G343" s="207" t="s">
        <v>495</v>
      </c>
      <c r="H343" s="138" t="str">
        <f>IF(OR(G343="中止",G343="取消"),"998",IF(ISNA(MATCH($E343,施設情報!$B$2:$B$96,0)),"999",INDEX(施設情報!$C$2:$C$96,MATCH($E343,施設情報!$B$2:$B$96,0))))</f>
        <v>998</v>
      </c>
      <c r="I343" s="139">
        <f t="shared" si="85"/>
        <v>46094</v>
      </c>
      <c r="J343" s="137" t="str">
        <f t="shared" si="86"/>
        <v>998-46094</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93.75">
      <c r="A344" s="148">
        <v>605</v>
      </c>
      <c r="B344" s="149">
        <v>46094</v>
      </c>
      <c r="C344" s="150">
        <v>9</v>
      </c>
      <c r="D344" s="150">
        <v>17</v>
      </c>
      <c r="E344" s="153" t="s">
        <v>82</v>
      </c>
      <c r="F344" s="156" t="s">
        <v>38</v>
      </c>
      <c r="G344" s="207" t="s">
        <v>495</v>
      </c>
      <c r="H344" s="138" t="str">
        <f>IF(OR(G344="中止",G344="取消"),"998",IF(ISNA(MATCH($E344,施設情報!$B$2:$B$96,0)),"999",INDEX(施設情報!$C$2:$C$96,MATCH($E344,施設情報!$B$2:$B$96,0))))</f>
        <v>998</v>
      </c>
      <c r="I344" s="139">
        <f t="shared" si="85"/>
        <v>46094</v>
      </c>
      <c r="J344" s="137" t="str">
        <f t="shared" si="86"/>
        <v>998-46094</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93.75">
      <c r="A345" s="148">
        <v>606</v>
      </c>
      <c r="B345" s="149">
        <v>46094</v>
      </c>
      <c r="C345" s="150">
        <v>9</v>
      </c>
      <c r="D345" s="150">
        <v>17</v>
      </c>
      <c r="E345" s="153" t="s">
        <v>83</v>
      </c>
      <c r="F345" s="156" t="s">
        <v>38</v>
      </c>
      <c r="G345" s="207" t="s">
        <v>495</v>
      </c>
      <c r="H345" s="138" t="str">
        <f>IF(OR(G345="中止",G345="取消"),"998",IF(ISNA(MATCH($E345,施設情報!$B$2:$B$96,0)),"999",INDEX(施設情報!$C$2:$C$96,MATCH($E345,施設情報!$B$2:$B$96,0))))</f>
        <v>998</v>
      </c>
      <c r="I345" s="139">
        <f t="shared" si="85"/>
        <v>46094</v>
      </c>
      <c r="J345" s="137" t="str">
        <f t="shared" si="86"/>
        <v>998-46094</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75">
      <c r="A346" s="148">
        <v>658</v>
      </c>
      <c r="B346" s="149">
        <v>46094</v>
      </c>
      <c r="C346" s="150">
        <v>9</v>
      </c>
      <c r="D346" s="150">
        <v>17</v>
      </c>
      <c r="E346" s="153" t="s">
        <v>77</v>
      </c>
      <c r="F346" s="156" t="s">
        <v>38</v>
      </c>
      <c r="G346" s="156"/>
      <c r="H346" s="138" t="str">
        <f>IF(OR(G346="中止",G346="取消"),"998",IF(ISNA(MATCH($E346,施設情報!$B$2:$B$96,0)),"999",INDEX(施設情報!$C$2:$C$96,MATCH($E346,施設情報!$B$2:$B$96,0))))</f>
        <v>054</v>
      </c>
      <c r="I346" s="139">
        <f t="shared" si="85"/>
        <v>46094</v>
      </c>
      <c r="J346" s="137" t="str">
        <f t="shared" si="86"/>
        <v>054-46094</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37.5">
      <c r="A347" s="148">
        <v>21</v>
      </c>
      <c r="B347" s="149">
        <v>46095</v>
      </c>
      <c r="C347" s="150">
        <v>0</v>
      </c>
      <c r="D347" s="150">
        <v>24</v>
      </c>
      <c r="E347" s="153" t="s">
        <v>28</v>
      </c>
      <c r="F347" s="156" t="s">
        <v>29</v>
      </c>
      <c r="G347" s="156" t="s">
        <v>1</v>
      </c>
      <c r="H347" s="138" t="str">
        <f>IF(OR(G347="中止",G347="取消"),"998",IF(ISNA(MATCH($E347,施設情報!$B$2:$B$96,0)),"999",INDEX(施設情報!$C$2:$C$96,MATCH($E347,施設情報!$B$2:$B$96,0))))</f>
        <v>001</v>
      </c>
      <c r="I347" s="139">
        <f t="shared" si="85"/>
        <v>46095</v>
      </c>
      <c r="J347" s="137" t="str">
        <f t="shared" si="86"/>
        <v>001-46095</v>
      </c>
      <c r="K347" s="137">
        <f t="shared" si="87"/>
        <v>0</v>
      </c>
      <c r="L347" s="137">
        <f t="shared" si="88"/>
        <v>1</v>
      </c>
      <c r="M347" s="137">
        <f t="shared" si="93"/>
        <v>100</v>
      </c>
      <c r="N347" s="137">
        <f t="shared" si="93"/>
        <v>100</v>
      </c>
      <c r="O347" s="137">
        <f t="shared" si="93"/>
        <v>100</v>
      </c>
      <c r="P347" s="137">
        <f t="shared" si="93"/>
        <v>100</v>
      </c>
      <c r="Q347" s="137">
        <f t="shared" si="93"/>
        <v>100</v>
      </c>
      <c r="R347" s="137">
        <f t="shared" si="93"/>
        <v>100</v>
      </c>
      <c r="S347" s="137">
        <f t="shared" si="93"/>
        <v>100</v>
      </c>
      <c r="T347" s="137">
        <f t="shared" si="93"/>
        <v>100</v>
      </c>
      <c r="U347" s="137">
        <f t="shared" si="93"/>
        <v>100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100</v>
      </c>
      <c r="AE347" s="137">
        <f t="shared" si="94"/>
        <v>100</v>
      </c>
      <c r="AF347" s="137">
        <f t="shared" si="94"/>
        <v>100</v>
      </c>
      <c r="AG347" s="137">
        <f t="shared" si="94"/>
        <v>100</v>
      </c>
      <c r="AH347" s="137">
        <f t="shared" si="94"/>
        <v>100</v>
      </c>
      <c r="AI347" s="137">
        <f t="shared" si="94"/>
        <v>100</v>
      </c>
      <c r="AJ347" s="137">
        <f t="shared" si="94"/>
        <v>100</v>
      </c>
      <c r="AK347" s="136">
        <f ca="1">IF(AND(AND($AK$3&lt;=B347,B347&lt;=$AK$1),B347&lt;&gt;""),1,0)</f>
        <v>1</v>
      </c>
      <c r="AL347" s="136">
        <f>IF(OR(F347="工事・メンテ（共用可）",F347="要調整"),0.5,IF(F347="ヘリ訓練日",0.4,1))</f>
        <v>1</v>
      </c>
      <c r="AM347" s="136">
        <v>1</v>
      </c>
    </row>
    <row r="348" spans="1:39" ht="56.25">
      <c r="A348" s="148">
        <v>367</v>
      </c>
      <c r="B348" s="152">
        <v>46095</v>
      </c>
      <c r="C348" s="154">
        <v>9</v>
      </c>
      <c r="D348" s="154">
        <v>17</v>
      </c>
      <c r="E348" s="153" t="s">
        <v>53</v>
      </c>
      <c r="F348" s="207" t="s">
        <v>96</v>
      </c>
      <c r="G348" s="207" t="s">
        <v>1</v>
      </c>
      <c r="H348" s="138" t="str">
        <f>IF(OR(G348="中止",G348="取消"),"998",IF(ISNA(MATCH($E348,施設情報!$B$2:$B$96,0)),"999",INDEX(施設情報!$C$2:$C$96,MATCH($E348,施設情報!$B$2:$B$96,0))))</f>
        <v>024</v>
      </c>
      <c r="I348" s="139">
        <f t="shared" si="85"/>
        <v>46095</v>
      </c>
      <c r="J348" s="137" t="str">
        <f t="shared" si="86"/>
        <v>024-46095</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37.5">
      <c r="A349" s="148">
        <v>22</v>
      </c>
      <c r="B349" s="149">
        <v>46096</v>
      </c>
      <c r="C349" s="150">
        <v>0</v>
      </c>
      <c r="D349" s="150">
        <v>24</v>
      </c>
      <c r="E349" s="153" t="s">
        <v>28</v>
      </c>
      <c r="F349" s="156" t="s">
        <v>29</v>
      </c>
      <c r="G349" s="156" t="s">
        <v>1</v>
      </c>
      <c r="H349" s="138" t="str">
        <f>IF(OR(G349="中止",G349="取消"),"998",IF(ISNA(MATCH($E349,施設情報!$B$2:$B$96,0)),"999",INDEX(施設情報!$C$2:$C$96,MATCH($E349,施設情報!$B$2:$B$96,0))))</f>
        <v>001</v>
      </c>
      <c r="I349" s="139">
        <f t="shared" si="85"/>
        <v>46096</v>
      </c>
      <c r="J349" s="137" t="str">
        <f t="shared" si="86"/>
        <v>001-46096</v>
      </c>
      <c r="K349" s="137">
        <f t="shared" si="87"/>
        <v>0</v>
      </c>
      <c r="L349" s="137">
        <f t="shared" si="88"/>
        <v>1</v>
      </c>
      <c r="M349" s="137">
        <f t="shared" si="93"/>
        <v>100</v>
      </c>
      <c r="N349" s="137">
        <f t="shared" si="93"/>
        <v>100</v>
      </c>
      <c r="O349" s="137">
        <f t="shared" si="93"/>
        <v>100</v>
      </c>
      <c r="P349" s="137">
        <f t="shared" si="93"/>
        <v>100</v>
      </c>
      <c r="Q349" s="137">
        <f t="shared" si="93"/>
        <v>100</v>
      </c>
      <c r="R349" s="137">
        <f t="shared" si="93"/>
        <v>100</v>
      </c>
      <c r="S349" s="137">
        <f t="shared" si="93"/>
        <v>100</v>
      </c>
      <c r="T349" s="137">
        <f t="shared" si="93"/>
        <v>100</v>
      </c>
      <c r="U349" s="137">
        <f t="shared" si="93"/>
        <v>100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100</v>
      </c>
      <c r="AE349" s="137">
        <f t="shared" si="94"/>
        <v>100</v>
      </c>
      <c r="AF349" s="137">
        <f t="shared" si="94"/>
        <v>100</v>
      </c>
      <c r="AG349" s="137">
        <f t="shared" si="94"/>
        <v>100</v>
      </c>
      <c r="AH349" s="137">
        <f t="shared" si="94"/>
        <v>100</v>
      </c>
      <c r="AI349" s="137">
        <f t="shared" si="94"/>
        <v>100</v>
      </c>
      <c r="AJ349" s="137">
        <f t="shared" si="94"/>
        <v>100</v>
      </c>
      <c r="AK349" s="136">
        <f ca="1">IF(AND(AND($AK$3&lt;=B349,B349&lt;=$AK$1),B349&lt;&gt;""),1,0)</f>
        <v>1</v>
      </c>
      <c r="AL349" s="136">
        <f>IF(OR(F349="工事・メンテ（共用可）",F349="要調整"),0.5,IF(F349="ヘリ訓練日",0.4,1))</f>
        <v>1</v>
      </c>
      <c r="AM349" s="136">
        <v>1</v>
      </c>
    </row>
    <row r="350" spans="1:39" ht="56.25">
      <c r="A350" s="148">
        <v>368</v>
      </c>
      <c r="B350" s="152">
        <v>46096</v>
      </c>
      <c r="C350" s="154">
        <v>9</v>
      </c>
      <c r="D350" s="154">
        <v>17</v>
      </c>
      <c r="E350" s="153" t="s">
        <v>53</v>
      </c>
      <c r="F350" s="207" t="s">
        <v>96</v>
      </c>
      <c r="G350" s="207" t="s">
        <v>1</v>
      </c>
      <c r="H350" s="138" t="str">
        <f>IF(OR(G350="中止",G350="取消"),"998",IF(ISNA(MATCH($E350,施設情報!$B$2:$B$96,0)),"999",INDEX(施設情報!$C$2:$C$96,MATCH($E350,施設情報!$B$2:$B$96,0))))</f>
        <v>024</v>
      </c>
      <c r="I350" s="139">
        <f t="shared" si="85"/>
        <v>46096</v>
      </c>
      <c r="J350" s="137" t="str">
        <f t="shared" si="86"/>
        <v>024-46096</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54">
      <c r="A351" s="148">
        <v>293</v>
      </c>
      <c r="B351" s="152">
        <v>46097</v>
      </c>
      <c r="C351" s="154">
        <v>9</v>
      </c>
      <c r="D351" s="154">
        <v>17</v>
      </c>
      <c r="E351" s="153" t="s">
        <v>39</v>
      </c>
      <c r="F351" s="207" t="s">
        <v>38</v>
      </c>
      <c r="G351" s="207" t="s">
        <v>100</v>
      </c>
      <c r="H351" s="138" t="str">
        <f>IF(OR(G351="中止",G351="取消"),"998",IF(ISNA(MATCH($E351,施設情報!$B$2:$B$96,0)),"999",INDEX(施設情報!$C$2:$C$96,MATCH($E351,施設情報!$B$2:$B$96,0))))</f>
        <v>002</v>
      </c>
      <c r="I351" s="139">
        <f t="shared" si="85"/>
        <v>46097</v>
      </c>
      <c r="J351" s="137" t="str">
        <f t="shared" si="86"/>
        <v>002-46097</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56.25">
      <c r="A352" s="148">
        <v>369</v>
      </c>
      <c r="B352" s="152">
        <v>46097</v>
      </c>
      <c r="C352" s="154">
        <v>9</v>
      </c>
      <c r="D352" s="154">
        <v>17</v>
      </c>
      <c r="E352" s="153" t="s">
        <v>53</v>
      </c>
      <c r="F352" s="207" t="s">
        <v>96</v>
      </c>
      <c r="G352" s="207" t="s">
        <v>1</v>
      </c>
      <c r="H352" s="138" t="str">
        <f>IF(OR(G352="中止",G352="取消"),"998",IF(ISNA(MATCH($E352,施設情報!$B$2:$B$96,0)),"999",INDEX(施設情報!$C$2:$C$96,MATCH($E352,施設情報!$B$2:$B$96,0))))</f>
        <v>024</v>
      </c>
      <c r="I352" s="139">
        <f t="shared" si="85"/>
        <v>46097</v>
      </c>
      <c r="J352" s="137" t="str">
        <f t="shared" si="86"/>
        <v>024-46097</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54">
      <c r="A353" s="148">
        <v>583</v>
      </c>
      <c r="B353" s="149">
        <v>46097</v>
      </c>
      <c r="C353" s="150">
        <v>13</v>
      </c>
      <c r="D353" s="150">
        <v>17</v>
      </c>
      <c r="E353" s="153" t="s">
        <v>39</v>
      </c>
      <c r="F353" s="156" t="s">
        <v>38</v>
      </c>
      <c r="G353" s="207" t="s">
        <v>100</v>
      </c>
      <c r="H353" s="138" t="str">
        <f>IF(OR(G353="中止",G353="取消"),"998",IF(ISNA(MATCH($E353,施設情報!$B$2:$B$96,0)),"999",INDEX(施設情報!$C$2:$C$96,MATCH($E353,施設情報!$B$2:$B$96,0))))</f>
        <v>002</v>
      </c>
      <c r="I353" s="139">
        <f t="shared" si="85"/>
        <v>46097</v>
      </c>
      <c r="J353" s="137" t="str">
        <f t="shared" si="86"/>
        <v>002-46097</v>
      </c>
      <c r="K353" s="137">
        <f t="shared" si="87"/>
        <v>0.54166666666666663</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0</v>
      </c>
      <c r="W353" s="137">
        <f t="shared" si="94"/>
        <v>0</v>
      </c>
      <c r="X353" s="137">
        <f t="shared" si="94"/>
        <v>0</v>
      </c>
      <c r="Y353" s="137">
        <f t="shared" si="94"/>
        <v>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37.5">
      <c r="A354" s="148">
        <v>584</v>
      </c>
      <c r="B354" s="149">
        <v>46097</v>
      </c>
      <c r="C354" s="150">
        <v>13</v>
      </c>
      <c r="D354" s="150">
        <v>17</v>
      </c>
      <c r="E354" s="153" t="s">
        <v>2</v>
      </c>
      <c r="F354" s="156" t="s">
        <v>38</v>
      </c>
      <c r="G354" s="207" t="s">
        <v>100</v>
      </c>
      <c r="H354" s="138" t="str">
        <f>IF(OR(G354="中止",G354="取消"),"998",IF(ISNA(MATCH($E354,施設情報!$B$2:$B$96,0)),"999",INDEX(施設情報!$C$2:$C$96,MATCH($E354,施設情報!$B$2:$B$96,0))))</f>
        <v>008</v>
      </c>
      <c r="I354" s="139">
        <f t="shared" si="85"/>
        <v>46097</v>
      </c>
      <c r="J354" s="137" t="str">
        <f t="shared" si="86"/>
        <v>008-46097</v>
      </c>
      <c r="K354" s="137">
        <f t="shared" si="87"/>
        <v>0.54166666666666663</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0</v>
      </c>
      <c r="W354" s="137">
        <f t="shared" si="94"/>
        <v>0</v>
      </c>
      <c r="X354" s="137">
        <f t="shared" si="94"/>
        <v>0</v>
      </c>
      <c r="Y354" s="137">
        <f t="shared" si="94"/>
        <v>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56.25">
      <c r="A355" s="148">
        <v>585</v>
      </c>
      <c r="B355" s="149">
        <v>46097</v>
      </c>
      <c r="C355" s="150">
        <v>13</v>
      </c>
      <c r="D355" s="150">
        <v>17</v>
      </c>
      <c r="E355" s="153" t="s">
        <v>31</v>
      </c>
      <c r="F355" s="156" t="s">
        <v>38</v>
      </c>
      <c r="G355" s="207" t="s">
        <v>100</v>
      </c>
      <c r="H355" s="138" t="str">
        <f>IF(OR(G355="中止",G355="取消"),"998",IF(ISNA(MATCH($E355,施設情報!$B$2:$B$96,0)),"999",INDEX(施設情報!$C$2:$C$96,MATCH($E355,施設情報!$B$2:$B$96,0))))</f>
        <v>025</v>
      </c>
      <c r="I355" s="139">
        <f t="shared" si="85"/>
        <v>46097</v>
      </c>
      <c r="J355" s="137" t="str">
        <f t="shared" si="86"/>
        <v>025-46097</v>
      </c>
      <c r="K355" s="137">
        <f t="shared" si="87"/>
        <v>0.54166666666666663</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0</v>
      </c>
      <c r="W355" s="137">
        <f t="shared" ref="W355:AJ364" si="96">IF(AND(W$3&gt;=$K355,W$3&lt;$L355),100*$AM355,0)</f>
        <v>0</v>
      </c>
      <c r="X355" s="137">
        <f t="shared" si="96"/>
        <v>0</v>
      </c>
      <c r="Y355" s="137">
        <f t="shared" si="96"/>
        <v>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75">
      <c r="A356" s="148">
        <v>607</v>
      </c>
      <c r="B356" s="149">
        <v>46097</v>
      </c>
      <c r="C356" s="150">
        <v>9</v>
      </c>
      <c r="D356" s="150">
        <v>17</v>
      </c>
      <c r="E356" s="153" t="s">
        <v>77</v>
      </c>
      <c r="F356" s="156" t="s">
        <v>38</v>
      </c>
      <c r="G356" s="207" t="s">
        <v>495</v>
      </c>
      <c r="H356" s="138" t="str">
        <f>IF(OR(G356="中止",G356="取消"),"998",IF(ISNA(MATCH($E356,施設情報!$B$2:$B$96,0)),"999",INDEX(施設情報!$C$2:$C$96,MATCH($E356,施設情報!$B$2:$B$96,0))))</f>
        <v>998</v>
      </c>
      <c r="I356" s="139">
        <f t="shared" si="85"/>
        <v>46097</v>
      </c>
      <c r="J356" s="137" t="str">
        <f t="shared" si="86"/>
        <v>998-46097</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112.5">
      <c r="A357" s="148">
        <v>608</v>
      </c>
      <c r="B357" s="149">
        <v>46097</v>
      </c>
      <c r="C357" s="150">
        <v>9</v>
      </c>
      <c r="D357" s="150">
        <v>17</v>
      </c>
      <c r="E357" s="153" t="s">
        <v>78</v>
      </c>
      <c r="F357" s="156" t="s">
        <v>38</v>
      </c>
      <c r="G357" s="207" t="s">
        <v>495</v>
      </c>
      <c r="H357" s="138" t="str">
        <f>IF(OR(G357="中止",G357="取消"),"998",IF(ISNA(MATCH($E357,施設情報!$B$2:$B$96,0)),"999",INDEX(施設情報!$C$2:$C$96,MATCH($E357,施設情報!$B$2:$B$96,0))))</f>
        <v>998</v>
      </c>
      <c r="I357" s="139">
        <f t="shared" si="85"/>
        <v>46097</v>
      </c>
      <c r="J357" s="137" t="str">
        <f t="shared" si="86"/>
        <v>998-46097</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93.75">
      <c r="A358" s="148">
        <v>609</v>
      </c>
      <c r="B358" s="149">
        <v>46097</v>
      </c>
      <c r="C358" s="150">
        <v>9</v>
      </c>
      <c r="D358" s="150">
        <v>17</v>
      </c>
      <c r="E358" s="153" t="s">
        <v>79</v>
      </c>
      <c r="F358" s="156" t="s">
        <v>38</v>
      </c>
      <c r="G358" s="207" t="s">
        <v>495</v>
      </c>
      <c r="H358" s="138" t="str">
        <f>IF(OR(G358="中止",G358="取消"),"998",IF(ISNA(MATCH($E358,施設情報!$B$2:$B$96,0)),"999",INDEX(施設情報!$C$2:$C$96,MATCH($E358,施設情報!$B$2:$B$96,0))))</f>
        <v>998</v>
      </c>
      <c r="I358" s="139">
        <f t="shared" si="85"/>
        <v>46097</v>
      </c>
      <c r="J358" s="137" t="str">
        <f t="shared" si="86"/>
        <v>998-46097</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112.5">
      <c r="A359" s="148">
        <v>610</v>
      </c>
      <c r="B359" s="149">
        <v>46097</v>
      </c>
      <c r="C359" s="150">
        <v>9</v>
      </c>
      <c r="D359" s="150">
        <v>17</v>
      </c>
      <c r="E359" s="153" t="s">
        <v>80</v>
      </c>
      <c r="F359" s="156" t="s">
        <v>38</v>
      </c>
      <c r="G359" s="207" t="s">
        <v>495</v>
      </c>
      <c r="H359" s="138" t="str">
        <f>IF(OR(G359="中止",G359="取消"),"998",IF(ISNA(MATCH($E359,施設情報!$B$2:$B$96,0)),"999",INDEX(施設情報!$C$2:$C$96,MATCH($E359,施設情報!$B$2:$B$96,0))))</f>
        <v>998</v>
      </c>
      <c r="I359" s="139">
        <f t="shared" si="85"/>
        <v>46097</v>
      </c>
      <c r="J359" s="137" t="str">
        <f t="shared" si="86"/>
        <v>998-46097</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112.5">
      <c r="A360" s="148">
        <v>611</v>
      </c>
      <c r="B360" s="149">
        <v>46097</v>
      </c>
      <c r="C360" s="150">
        <v>9</v>
      </c>
      <c r="D360" s="150">
        <v>17</v>
      </c>
      <c r="E360" s="153" t="s">
        <v>81</v>
      </c>
      <c r="F360" s="156" t="s">
        <v>38</v>
      </c>
      <c r="G360" s="207" t="s">
        <v>495</v>
      </c>
      <c r="H360" s="138" t="str">
        <f>IF(OR(G360="中止",G360="取消"),"998",IF(ISNA(MATCH($E360,施設情報!$B$2:$B$96,0)),"999",INDEX(施設情報!$C$2:$C$96,MATCH($E360,施設情報!$B$2:$B$96,0))))</f>
        <v>998</v>
      </c>
      <c r="I360" s="139">
        <f t="shared" si="85"/>
        <v>46097</v>
      </c>
      <c r="J360" s="137" t="str">
        <f t="shared" si="86"/>
        <v>998-46097</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93.75">
      <c r="A361" s="148">
        <v>612</v>
      </c>
      <c r="B361" s="149">
        <v>46097</v>
      </c>
      <c r="C361" s="150">
        <v>9</v>
      </c>
      <c r="D361" s="150">
        <v>17</v>
      </c>
      <c r="E361" s="153" t="s">
        <v>82</v>
      </c>
      <c r="F361" s="156" t="s">
        <v>38</v>
      </c>
      <c r="G361" s="207" t="s">
        <v>495</v>
      </c>
      <c r="H361" s="138" t="str">
        <f>IF(OR(G361="中止",G361="取消"),"998",IF(ISNA(MATCH($E361,施設情報!$B$2:$B$96,0)),"999",INDEX(施設情報!$C$2:$C$96,MATCH($E361,施設情報!$B$2:$B$96,0))))</f>
        <v>998</v>
      </c>
      <c r="I361" s="139">
        <f t="shared" si="85"/>
        <v>46097</v>
      </c>
      <c r="J361" s="137" t="str">
        <f t="shared" si="86"/>
        <v>998-46097</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100</v>
      </c>
      <c r="W361" s="137">
        <f t="shared" si="96"/>
        <v>100</v>
      </c>
      <c r="X361" s="137">
        <f t="shared" si="96"/>
        <v>100</v>
      </c>
      <c r="Y361" s="137">
        <f t="shared" si="96"/>
        <v>100</v>
      </c>
      <c r="Z361" s="137">
        <f t="shared" si="96"/>
        <v>100</v>
      </c>
      <c r="AA361" s="137">
        <f t="shared" si="96"/>
        <v>100</v>
      </c>
      <c r="AB361" s="137">
        <f t="shared" si="96"/>
        <v>100</v>
      </c>
      <c r="AC361" s="137">
        <f t="shared" si="96"/>
        <v>100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1</v>
      </c>
      <c r="AM361" s="136">
        <v>1</v>
      </c>
    </row>
    <row r="362" spans="1:39" ht="93.75">
      <c r="A362" s="148">
        <v>613</v>
      </c>
      <c r="B362" s="149">
        <v>46097</v>
      </c>
      <c r="C362" s="150">
        <v>9</v>
      </c>
      <c r="D362" s="150">
        <v>17</v>
      </c>
      <c r="E362" s="153" t="s">
        <v>83</v>
      </c>
      <c r="F362" s="156" t="s">
        <v>38</v>
      </c>
      <c r="G362" s="207" t="s">
        <v>495</v>
      </c>
      <c r="H362" s="138" t="str">
        <f>IF(OR(G362="中止",G362="取消"),"998",IF(ISNA(MATCH($E362,施設情報!$B$2:$B$96,0)),"999",INDEX(施設情報!$C$2:$C$96,MATCH($E362,施設情報!$B$2:$B$96,0))))</f>
        <v>998</v>
      </c>
      <c r="I362" s="139">
        <f t="shared" si="85"/>
        <v>46097</v>
      </c>
      <c r="J362" s="137" t="str">
        <f t="shared" si="86"/>
        <v>998-46097</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1</v>
      </c>
      <c r="AM362" s="136">
        <v>1</v>
      </c>
    </row>
    <row r="363" spans="1:39" ht="75">
      <c r="A363" s="148">
        <v>659</v>
      </c>
      <c r="B363" s="149">
        <v>46097</v>
      </c>
      <c r="C363" s="150">
        <v>9</v>
      </c>
      <c r="D363" s="150">
        <v>17</v>
      </c>
      <c r="E363" s="153" t="s">
        <v>77</v>
      </c>
      <c r="F363" s="156" t="s">
        <v>38</v>
      </c>
      <c r="G363" s="156"/>
      <c r="H363" s="138" t="str">
        <f>IF(OR(G363="中止",G363="取消"),"998",IF(ISNA(MATCH($E363,施設情報!$B$2:$B$96,0)),"999",INDEX(施設情報!$C$2:$C$96,MATCH($E363,施設情報!$B$2:$B$96,0))))</f>
        <v>054</v>
      </c>
      <c r="I363" s="139">
        <f t="shared" si="85"/>
        <v>46097</v>
      </c>
      <c r="J363" s="137" t="str">
        <f t="shared" si="86"/>
        <v>054-46097</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56.25">
      <c r="A364" s="148">
        <v>370</v>
      </c>
      <c r="B364" s="152">
        <v>46098</v>
      </c>
      <c r="C364" s="154">
        <v>9</v>
      </c>
      <c r="D364" s="154">
        <v>17</v>
      </c>
      <c r="E364" s="153" t="s">
        <v>53</v>
      </c>
      <c r="F364" s="207" t="s">
        <v>96</v>
      </c>
      <c r="G364" s="207" t="s">
        <v>1</v>
      </c>
      <c r="H364" s="138" t="str">
        <f>IF(OR(G364="中止",G364="取消"),"998",IF(ISNA(MATCH($E364,施設情報!$B$2:$B$96,0)),"999",INDEX(施設情報!$C$2:$C$96,MATCH($E364,施設情報!$B$2:$B$96,0))))</f>
        <v>024</v>
      </c>
      <c r="I364" s="139">
        <f t="shared" si="85"/>
        <v>46098</v>
      </c>
      <c r="J364" s="137" t="str">
        <f t="shared" si="86"/>
        <v>024-46098</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75">
      <c r="A365" s="148">
        <v>614</v>
      </c>
      <c r="B365" s="149">
        <v>46098</v>
      </c>
      <c r="C365" s="150">
        <v>9</v>
      </c>
      <c r="D365" s="150">
        <v>17</v>
      </c>
      <c r="E365" s="153" t="s">
        <v>77</v>
      </c>
      <c r="F365" s="156" t="s">
        <v>38</v>
      </c>
      <c r="G365" s="207" t="s">
        <v>495</v>
      </c>
      <c r="H365" s="138" t="str">
        <f>IF(OR(G365="中止",G365="取消"),"998",IF(ISNA(MATCH($E365,施設情報!$B$2:$B$96,0)),"999",INDEX(施設情報!$C$2:$C$96,MATCH($E365,施設情報!$B$2:$B$96,0))))</f>
        <v>998</v>
      </c>
      <c r="I365" s="139">
        <f t="shared" si="85"/>
        <v>46098</v>
      </c>
      <c r="J365" s="137" t="str">
        <f t="shared" si="86"/>
        <v>998-46098</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112.5">
      <c r="A366" s="148">
        <v>615</v>
      </c>
      <c r="B366" s="149">
        <v>46098</v>
      </c>
      <c r="C366" s="150">
        <v>9</v>
      </c>
      <c r="D366" s="150">
        <v>17</v>
      </c>
      <c r="E366" s="153" t="s">
        <v>78</v>
      </c>
      <c r="F366" s="156" t="s">
        <v>38</v>
      </c>
      <c r="G366" s="207" t="s">
        <v>495</v>
      </c>
      <c r="H366" s="138" t="str">
        <f>IF(OR(G366="中止",G366="取消"),"998",IF(ISNA(MATCH($E366,施設情報!$B$2:$B$96,0)),"999",INDEX(施設情報!$C$2:$C$96,MATCH($E366,施設情報!$B$2:$B$96,0))))</f>
        <v>998</v>
      </c>
      <c r="I366" s="139">
        <f t="shared" si="85"/>
        <v>46098</v>
      </c>
      <c r="J366" s="137" t="str">
        <f t="shared" si="86"/>
        <v>998-46098</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100</v>
      </c>
      <c r="W366" s="137">
        <f t="shared" si="98"/>
        <v>100</v>
      </c>
      <c r="X366" s="137">
        <f t="shared" si="98"/>
        <v>100</v>
      </c>
      <c r="Y366" s="137">
        <f t="shared" si="98"/>
        <v>100</v>
      </c>
      <c r="Z366" s="137">
        <f t="shared" si="98"/>
        <v>100</v>
      </c>
      <c r="AA366" s="137">
        <f t="shared" si="98"/>
        <v>100</v>
      </c>
      <c r="AB366" s="137">
        <f t="shared" si="98"/>
        <v>100</v>
      </c>
      <c r="AC366" s="137">
        <f t="shared" si="98"/>
        <v>100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93.75">
      <c r="A367" s="148">
        <v>616</v>
      </c>
      <c r="B367" s="149">
        <v>46098</v>
      </c>
      <c r="C367" s="150">
        <v>9</v>
      </c>
      <c r="D367" s="150">
        <v>17</v>
      </c>
      <c r="E367" s="153" t="s">
        <v>79</v>
      </c>
      <c r="F367" s="156" t="s">
        <v>38</v>
      </c>
      <c r="G367" s="207" t="s">
        <v>495</v>
      </c>
      <c r="H367" s="138" t="str">
        <f>IF(OR(G367="中止",G367="取消"),"998",IF(ISNA(MATCH($E367,施設情報!$B$2:$B$96,0)),"999",INDEX(施設情報!$C$2:$C$96,MATCH($E367,施設情報!$B$2:$B$96,0))))</f>
        <v>998</v>
      </c>
      <c r="I367" s="139">
        <f t="shared" si="85"/>
        <v>46098</v>
      </c>
      <c r="J367" s="137" t="str">
        <f t="shared" si="86"/>
        <v>998-46098</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100</v>
      </c>
      <c r="W367" s="137">
        <f t="shared" si="98"/>
        <v>100</v>
      </c>
      <c r="X367" s="137">
        <f t="shared" si="98"/>
        <v>100</v>
      </c>
      <c r="Y367" s="137">
        <f t="shared" si="98"/>
        <v>100</v>
      </c>
      <c r="Z367" s="137">
        <f t="shared" si="98"/>
        <v>100</v>
      </c>
      <c r="AA367" s="137">
        <f t="shared" si="98"/>
        <v>100</v>
      </c>
      <c r="AB367" s="137">
        <f t="shared" si="98"/>
        <v>100</v>
      </c>
      <c r="AC367" s="137">
        <f t="shared" si="98"/>
        <v>100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112.5">
      <c r="A368" s="148">
        <v>617</v>
      </c>
      <c r="B368" s="149">
        <v>46098</v>
      </c>
      <c r="C368" s="150">
        <v>9</v>
      </c>
      <c r="D368" s="150">
        <v>17</v>
      </c>
      <c r="E368" s="153" t="s">
        <v>80</v>
      </c>
      <c r="F368" s="156" t="s">
        <v>38</v>
      </c>
      <c r="G368" s="207" t="s">
        <v>495</v>
      </c>
      <c r="H368" s="138" t="str">
        <f>IF(OR(G368="中止",G368="取消"),"998",IF(ISNA(MATCH($E368,施設情報!$B$2:$B$96,0)),"999",INDEX(施設情報!$C$2:$C$96,MATCH($E368,施設情報!$B$2:$B$96,0))))</f>
        <v>998</v>
      </c>
      <c r="I368" s="139">
        <f t="shared" si="85"/>
        <v>46098</v>
      </c>
      <c r="J368" s="137" t="str">
        <f t="shared" si="86"/>
        <v>998-46098</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112.5">
      <c r="A369" s="148">
        <v>618</v>
      </c>
      <c r="B369" s="149">
        <v>46098</v>
      </c>
      <c r="C369" s="150">
        <v>9</v>
      </c>
      <c r="D369" s="150">
        <v>17</v>
      </c>
      <c r="E369" s="153" t="s">
        <v>81</v>
      </c>
      <c r="F369" s="156" t="s">
        <v>38</v>
      </c>
      <c r="G369" s="207" t="s">
        <v>495</v>
      </c>
      <c r="H369" s="138" t="str">
        <f>IF(OR(G369="中止",G369="取消"),"998",IF(ISNA(MATCH($E369,施設情報!$B$2:$B$96,0)),"999",INDEX(施設情報!$C$2:$C$96,MATCH($E369,施設情報!$B$2:$B$96,0))))</f>
        <v>998</v>
      </c>
      <c r="I369" s="139">
        <f t="shared" si="85"/>
        <v>46098</v>
      </c>
      <c r="J369" s="137" t="str">
        <f t="shared" si="86"/>
        <v>998-46098</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93.75">
      <c r="A370" s="148">
        <v>619</v>
      </c>
      <c r="B370" s="149">
        <v>46098</v>
      </c>
      <c r="C370" s="150">
        <v>9</v>
      </c>
      <c r="D370" s="150">
        <v>17</v>
      </c>
      <c r="E370" s="153" t="s">
        <v>82</v>
      </c>
      <c r="F370" s="156" t="s">
        <v>38</v>
      </c>
      <c r="G370" s="207" t="s">
        <v>495</v>
      </c>
      <c r="H370" s="138" t="str">
        <f>IF(OR(G370="中止",G370="取消"),"998",IF(ISNA(MATCH($E370,施設情報!$B$2:$B$96,0)),"999",INDEX(施設情報!$C$2:$C$96,MATCH($E370,施設情報!$B$2:$B$96,0))))</f>
        <v>998</v>
      </c>
      <c r="I370" s="139">
        <f t="shared" si="85"/>
        <v>46098</v>
      </c>
      <c r="J370" s="137" t="str">
        <f t="shared" si="86"/>
        <v>998-46098</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93.75">
      <c r="A371" s="148">
        <v>620</v>
      </c>
      <c r="B371" s="149">
        <v>46098</v>
      </c>
      <c r="C371" s="150">
        <v>9</v>
      </c>
      <c r="D371" s="150">
        <v>17</v>
      </c>
      <c r="E371" s="153" t="s">
        <v>83</v>
      </c>
      <c r="F371" s="156" t="s">
        <v>38</v>
      </c>
      <c r="G371" s="207" t="s">
        <v>495</v>
      </c>
      <c r="H371" s="138" t="str">
        <f>IF(OR(G371="中止",G371="取消"),"998",IF(ISNA(MATCH($E371,施設情報!$B$2:$B$96,0)),"999",INDEX(施設情報!$C$2:$C$96,MATCH($E371,施設情報!$B$2:$B$96,0))))</f>
        <v>998</v>
      </c>
      <c r="I371" s="139">
        <f t="shared" si="85"/>
        <v>46098</v>
      </c>
      <c r="J371" s="137" t="str">
        <f t="shared" si="86"/>
        <v>998-46098</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75">
      <c r="A372" s="148">
        <v>660</v>
      </c>
      <c r="B372" s="149">
        <v>46098</v>
      </c>
      <c r="C372" s="150">
        <v>9</v>
      </c>
      <c r="D372" s="150">
        <v>17</v>
      </c>
      <c r="E372" s="153" t="s">
        <v>77</v>
      </c>
      <c r="F372" s="156" t="s">
        <v>38</v>
      </c>
      <c r="G372" s="156"/>
      <c r="H372" s="138" t="str">
        <f>IF(OR(G372="中止",G372="取消"),"998",IF(ISNA(MATCH($E372,施設情報!$B$2:$B$96,0)),"999",INDEX(施設情報!$C$2:$C$96,MATCH($E372,施設情報!$B$2:$B$96,0))))</f>
        <v>054</v>
      </c>
      <c r="I372" s="139">
        <f t="shared" si="85"/>
        <v>46098</v>
      </c>
      <c r="J372" s="137" t="str">
        <f t="shared" si="86"/>
        <v>054-46098</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56.25">
      <c r="A373" s="148">
        <v>371</v>
      </c>
      <c r="B373" s="152">
        <v>46099</v>
      </c>
      <c r="C373" s="154">
        <v>9</v>
      </c>
      <c r="D373" s="154">
        <v>17</v>
      </c>
      <c r="E373" s="153" t="s">
        <v>53</v>
      </c>
      <c r="F373" s="207" t="s">
        <v>96</v>
      </c>
      <c r="G373" s="207" t="s">
        <v>1</v>
      </c>
      <c r="H373" s="138" t="str">
        <f>IF(OR(G373="中止",G373="取消"),"998",IF(ISNA(MATCH($E373,施設情報!$B$2:$B$96,0)),"999",INDEX(施設情報!$C$2:$C$96,MATCH($E373,施設情報!$B$2:$B$96,0))))</f>
        <v>024</v>
      </c>
      <c r="I373" s="139">
        <f t="shared" si="85"/>
        <v>46099</v>
      </c>
      <c r="J373" s="137" t="str">
        <f t="shared" si="86"/>
        <v>024-46099</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75">
      <c r="A374" s="148">
        <v>621</v>
      </c>
      <c r="B374" s="149">
        <v>46099</v>
      </c>
      <c r="C374" s="150">
        <v>9</v>
      </c>
      <c r="D374" s="150">
        <v>17</v>
      </c>
      <c r="E374" s="153" t="s">
        <v>77</v>
      </c>
      <c r="F374" s="156" t="s">
        <v>38</v>
      </c>
      <c r="G374" s="207" t="s">
        <v>495</v>
      </c>
      <c r="H374" s="138" t="str">
        <f>IF(OR(G374="中止",G374="取消"),"998",IF(ISNA(MATCH($E374,施設情報!$B$2:$B$96,0)),"999",INDEX(施設情報!$C$2:$C$96,MATCH($E374,施設情報!$B$2:$B$96,0))))</f>
        <v>998</v>
      </c>
      <c r="I374" s="139">
        <f t="shared" si="85"/>
        <v>46099</v>
      </c>
      <c r="J374" s="137" t="str">
        <f t="shared" si="86"/>
        <v>998-46099</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112.5">
      <c r="A375" s="148">
        <v>622</v>
      </c>
      <c r="B375" s="149">
        <v>46099</v>
      </c>
      <c r="C375" s="150">
        <v>9</v>
      </c>
      <c r="D375" s="150">
        <v>17</v>
      </c>
      <c r="E375" s="153" t="s">
        <v>78</v>
      </c>
      <c r="F375" s="156" t="s">
        <v>38</v>
      </c>
      <c r="G375" s="207" t="s">
        <v>495</v>
      </c>
      <c r="H375" s="138" t="str">
        <f>IF(OR(G375="中止",G375="取消"),"998",IF(ISNA(MATCH($E375,施設情報!$B$2:$B$96,0)),"999",INDEX(施設情報!$C$2:$C$96,MATCH($E375,施設情報!$B$2:$B$96,0))))</f>
        <v>998</v>
      </c>
      <c r="I375" s="139">
        <f t="shared" si="85"/>
        <v>46099</v>
      </c>
      <c r="J375" s="137" t="str">
        <f t="shared" si="86"/>
        <v>998-46099</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93.75">
      <c r="A376" s="148">
        <v>623</v>
      </c>
      <c r="B376" s="149">
        <v>46099</v>
      </c>
      <c r="C376" s="150">
        <v>9</v>
      </c>
      <c r="D376" s="150">
        <v>17</v>
      </c>
      <c r="E376" s="153" t="s">
        <v>79</v>
      </c>
      <c r="F376" s="156" t="s">
        <v>38</v>
      </c>
      <c r="G376" s="207" t="s">
        <v>495</v>
      </c>
      <c r="H376" s="138" t="str">
        <f>IF(OR(G376="中止",G376="取消"),"998",IF(ISNA(MATCH($E376,施設情報!$B$2:$B$96,0)),"999",INDEX(施設情報!$C$2:$C$96,MATCH($E376,施設情報!$B$2:$B$96,0))))</f>
        <v>998</v>
      </c>
      <c r="I376" s="139">
        <f t="shared" si="85"/>
        <v>46099</v>
      </c>
      <c r="J376" s="137" t="str">
        <f t="shared" si="86"/>
        <v>998-46099</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112.5">
      <c r="A377" s="148">
        <v>624</v>
      </c>
      <c r="B377" s="149">
        <v>46099</v>
      </c>
      <c r="C377" s="150">
        <v>9</v>
      </c>
      <c r="D377" s="150">
        <v>17</v>
      </c>
      <c r="E377" s="153" t="s">
        <v>80</v>
      </c>
      <c r="F377" s="156" t="s">
        <v>38</v>
      </c>
      <c r="G377" s="207" t="s">
        <v>495</v>
      </c>
      <c r="H377" s="138" t="str">
        <f>IF(OR(G377="中止",G377="取消"),"998",IF(ISNA(MATCH($E377,施設情報!$B$2:$B$96,0)),"999",INDEX(施設情報!$C$2:$C$96,MATCH($E377,施設情報!$B$2:$B$96,0))))</f>
        <v>998</v>
      </c>
      <c r="I377" s="139">
        <f t="shared" si="85"/>
        <v>46099</v>
      </c>
      <c r="J377" s="137" t="str">
        <f t="shared" si="86"/>
        <v>998-46099</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112.5">
      <c r="A378" s="148">
        <v>625</v>
      </c>
      <c r="B378" s="149">
        <v>46099</v>
      </c>
      <c r="C378" s="150">
        <v>9</v>
      </c>
      <c r="D378" s="150">
        <v>17</v>
      </c>
      <c r="E378" s="153" t="s">
        <v>81</v>
      </c>
      <c r="F378" s="156" t="s">
        <v>38</v>
      </c>
      <c r="G378" s="207" t="s">
        <v>495</v>
      </c>
      <c r="H378" s="138" t="str">
        <f>IF(OR(G378="中止",G378="取消"),"998",IF(ISNA(MATCH($E378,施設情報!$B$2:$B$96,0)),"999",INDEX(施設情報!$C$2:$C$96,MATCH($E378,施設情報!$B$2:$B$96,0))))</f>
        <v>998</v>
      </c>
      <c r="I378" s="139">
        <f t="shared" si="85"/>
        <v>46099</v>
      </c>
      <c r="J378" s="137" t="str">
        <f t="shared" si="86"/>
        <v>998-46099</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93.75">
      <c r="A379" s="148">
        <v>626</v>
      </c>
      <c r="B379" s="149">
        <v>46099</v>
      </c>
      <c r="C379" s="150">
        <v>9</v>
      </c>
      <c r="D379" s="150">
        <v>17</v>
      </c>
      <c r="E379" s="153" t="s">
        <v>82</v>
      </c>
      <c r="F379" s="156" t="s">
        <v>38</v>
      </c>
      <c r="G379" s="207" t="s">
        <v>495</v>
      </c>
      <c r="H379" s="138" t="str">
        <f>IF(OR(G379="中止",G379="取消"),"998",IF(ISNA(MATCH($E379,施設情報!$B$2:$B$96,0)),"999",INDEX(施設情報!$C$2:$C$96,MATCH($E379,施設情報!$B$2:$B$96,0))))</f>
        <v>998</v>
      </c>
      <c r="I379" s="139">
        <f t="shared" si="85"/>
        <v>46099</v>
      </c>
      <c r="J379" s="137" t="str">
        <f t="shared" si="86"/>
        <v>998-46099</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93.75">
      <c r="A380" s="148">
        <v>627</v>
      </c>
      <c r="B380" s="149">
        <v>46099</v>
      </c>
      <c r="C380" s="150">
        <v>9</v>
      </c>
      <c r="D380" s="150">
        <v>17</v>
      </c>
      <c r="E380" s="153" t="s">
        <v>83</v>
      </c>
      <c r="F380" s="156" t="s">
        <v>38</v>
      </c>
      <c r="G380" s="207" t="s">
        <v>495</v>
      </c>
      <c r="H380" s="138" t="str">
        <f>IF(OR(G380="中止",G380="取消"),"998",IF(ISNA(MATCH($E380,施設情報!$B$2:$B$96,0)),"999",INDEX(施設情報!$C$2:$C$96,MATCH($E380,施設情報!$B$2:$B$96,0))))</f>
        <v>998</v>
      </c>
      <c r="I380" s="139">
        <f t="shared" si="85"/>
        <v>46099</v>
      </c>
      <c r="J380" s="137" t="str">
        <f t="shared" si="86"/>
        <v>998-46099</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75">
      <c r="A381" s="148">
        <v>661</v>
      </c>
      <c r="B381" s="149">
        <v>46099</v>
      </c>
      <c r="C381" s="150">
        <v>9</v>
      </c>
      <c r="D381" s="150">
        <v>17</v>
      </c>
      <c r="E381" s="153" t="s">
        <v>77</v>
      </c>
      <c r="F381" s="156" t="s">
        <v>38</v>
      </c>
      <c r="G381" s="156"/>
      <c r="H381" s="138" t="str">
        <f>IF(OR(G381="中止",G381="取消"),"998",IF(ISNA(MATCH($E381,施設情報!$B$2:$B$96,0)),"999",INDEX(施設情報!$C$2:$C$96,MATCH($E381,施設情報!$B$2:$B$96,0))))</f>
        <v>054</v>
      </c>
      <c r="I381" s="139">
        <f t="shared" si="85"/>
        <v>46099</v>
      </c>
      <c r="J381" s="137" t="str">
        <f t="shared" si="86"/>
        <v>054-46099</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56.25">
      <c r="A382" s="148">
        <v>372</v>
      </c>
      <c r="B382" s="152">
        <v>46100</v>
      </c>
      <c r="C382" s="154">
        <v>9</v>
      </c>
      <c r="D382" s="154">
        <v>17</v>
      </c>
      <c r="E382" s="153" t="s">
        <v>53</v>
      </c>
      <c r="F382" s="207" t="s">
        <v>96</v>
      </c>
      <c r="G382" s="207" t="s">
        <v>1</v>
      </c>
      <c r="H382" s="138" t="str">
        <f>IF(OR(G382="中止",G382="取消"),"998",IF(ISNA(MATCH($E382,施設情報!$B$2:$B$96,0)),"999",INDEX(施設情報!$C$2:$C$96,MATCH($E382,施設情報!$B$2:$B$96,0))))</f>
        <v>024</v>
      </c>
      <c r="I382" s="139">
        <f t="shared" si="85"/>
        <v>46100</v>
      </c>
      <c r="J382" s="137" t="str">
        <f t="shared" si="86"/>
        <v>024-46100</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75">
      <c r="A383" s="148">
        <v>628</v>
      </c>
      <c r="B383" s="149">
        <v>46100</v>
      </c>
      <c r="C383" s="150">
        <v>9</v>
      </c>
      <c r="D383" s="150">
        <v>17</v>
      </c>
      <c r="E383" s="153" t="s">
        <v>77</v>
      </c>
      <c r="F383" s="156" t="s">
        <v>38</v>
      </c>
      <c r="G383" s="207" t="s">
        <v>495</v>
      </c>
      <c r="H383" s="138" t="str">
        <f>IF(OR(G383="中止",G383="取消"),"998",IF(ISNA(MATCH($E383,施設情報!$B$2:$B$96,0)),"999",INDEX(施設情報!$C$2:$C$96,MATCH($E383,施設情報!$B$2:$B$96,0))))</f>
        <v>998</v>
      </c>
      <c r="I383" s="139">
        <f t="shared" si="85"/>
        <v>46100</v>
      </c>
      <c r="J383" s="137" t="str">
        <f t="shared" si="86"/>
        <v>998-46100</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112.5">
      <c r="A384" s="148">
        <v>629</v>
      </c>
      <c r="B384" s="149">
        <v>46100</v>
      </c>
      <c r="C384" s="150">
        <v>9</v>
      </c>
      <c r="D384" s="150">
        <v>17</v>
      </c>
      <c r="E384" s="153" t="s">
        <v>78</v>
      </c>
      <c r="F384" s="156" t="s">
        <v>38</v>
      </c>
      <c r="G384" s="207" t="s">
        <v>495</v>
      </c>
      <c r="H384" s="138" t="str">
        <f>IF(OR(G384="中止",G384="取消"),"998",IF(ISNA(MATCH($E384,施設情報!$B$2:$B$96,0)),"999",INDEX(施設情報!$C$2:$C$96,MATCH($E384,施設情報!$B$2:$B$96,0))))</f>
        <v>998</v>
      </c>
      <c r="I384" s="139">
        <f t="shared" si="85"/>
        <v>46100</v>
      </c>
      <c r="J384" s="137" t="str">
        <f t="shared" si="86"/>
        <v>998-46100</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93.75">
      <c r="A385" s="148">
        <v>630</v>
      </c>
      <c r="B385" s="149">
        <v>46100</v>
      </c>
      <c r="C385" s="150">
        <v>9</v>
      </c>
      <c r="D385" s="150">
        <v>17</v>
      </c>
      <c r="E385" s="153" t="s">
        <v>79</v>
      </c>
      <c r="F385" s="156" t="s">
        <v>38</v>
      </c>
      <c r="G385" s="207" t="s">
        <v>495</v>
      </c>
      <c r="H385" s="138" t="str">
        <f>IF(OR(G385="中止",G385="取消"),"998",IF(ISNA(MATCH($E385,施設情報!$B$2:$B$96,0)),"999",INDEX(施設情報!$C$2:$C$96,MATCH($E385,施設情報!$B$2:$B$96,0))))</f>
        <v>998</v>
      </c>
      <c r="I385" s="139">
        <f t="shared" si="85"/>
        <v>46100</v>
      </c>
      <c r="J385" s="137" t="str">
        <f t="shared" si="86"/>
        <v>998-46100</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112.5">
      <c r="A386" s="148">
        <v>631</v>
      </c>
      <c r="B386" s="149">
        <v>46100</v>
      </c>
      <c r="C386" s="150">
        <v>9</v>
      </c>
      <c r="D386" s="150">
        <v>17</v>
      </c>
      <c r="E386" s="153" t="s">
        <v>80</v>
      </c>
      <c r="F386" s="156" t="s">
        <v>38</v>
      </c>
      <c r="G386" s="207" t="s">
        <v>495</v>
      </c>
      <c r="H386" s="138" t="str">
        <f>IF(OR(G386="中止",G386="取消"),"998",IF(ISNA(MATCH($E386,施設情報!$B$2:$B$96,0)),"999",INDEX(施設情報!$C$2:$C$96,MATCH($E386,施設情報!$B$2:$B$96,0))))</f>
        <v>998</v>
      </c>
      <c r="I386" s="139">
        <f t="shared" si="85"/>
        <v>46100</v>
      </c>
      <c r="J386" s="137" t="str">
        <f t="shared" si="86"/>
        <v>998-46100</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112.5">
      <c r="A387" s="148">
        <v>632</v>
      </c>
      <c r="B387" s="149">
        <v>46100</v>
      </c>
      <c r="C387" s="150">
        <v>9</v>
      </c>
      <c r="D387" s="150">
        <v>17</v>
      </c>
      <c r="E387" s="153" t="s">
        <v>81</v>
      </c>
      <c r="F387" s="156" t="s">
        <v>38</v>
      </c>
      <c r="G387" s="207" t="s">
        <v>495</v>
      </c>
      <c r="H387" s="138" t="str">
        <f>IF(OR(G387="中止",G387="取消"),"998",IF(ISNA(MATCH($E387,施設情報!$B$2:$B$96,0)),"999",INDEX(施設情報!$C$2:$C$96,MATCH($E387,施設情報!$B$2:$B$96,0))))</f>
        <v>998</v>
      </c>
      <c r="I387" s="139">
        <f t="shared" si="85"/>
        <v>46100</v>
      </c>
      <c r="J387" s="137" t="str">
        <f t="shared" si="86"/>
        <v>998-46100</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93.75">
      <c r="A388" s="148">
        <v>633</v>
      </c>
      <c r="B388" s="149">
        <v>46100</v>
      </c>
      <c r="C388" s="150">
        <v>9</v>
      </c>
      <c r="D388" s="150">
        <v>17</v>
      </c>
      <c r="E388" s="153" t="s">
        <v>82</v>
      </c>
      <c r="F388" s="156" t="s">
        <v>38</v>
      </c>
      <c r="G388" s="207" t="s">
        <v>495</v>
      </c>
      <c r="H388" s="138" t="str">
        <f>IF(OR(G388="中止",G388="取消"),"998",IF(ISNA(MATCH($E388,施設情報!$B$2:$B$96,0)),"999",INDEX(施設情報!$C$2:$C$96,MATCH($E388,施設情報!$B$2:$B$96,0))))</f>
        <v>998</v>
      </c>
      <c r="I388" s="139">
        <f t="shared" si="85"/>
        <v>46100</v>
      </c>
      <c r="J388" s="137" t="str">
        <f t="shared" si="86"/>
        <v>998-46100</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93.75">
      <c r="A389" s="148">
        <v>634</v>
      </c>
      <c r="B389" s="149">
        <v>46100</v>
      </c>
      <c r="C389" s="150">
        <v>9</v>
      </c>
      <c r="D389" s="150">
        <v>17</v>
      </c>
      <c r="E389" s="153" t="s">
        <v>83</v>
      </c>
      <c r="F389" s="156" t="s">
        <v>38</v>
      </c>
      <c r="G389" s="207" t="s">
        <v>495</v>
      </c>
      <c r="H389" s="138" t="str">
        <f>IF(OR(G389="中止",G389="取消"),"998",IF(ISNA(MATCH($E389,施設情報!$B$2:$B$96,0)),"999",INDEX(施設情報!$C$2:$C$96,MATCH($E389,施設情報!$B$2:$B$96,0))))</f>
        <v>998</v>
      </c>
      <c r="I389" s="139">
        <f t="shared" ref="I389:I424" si="103">B389</f>
        <v>46100</v>
      </c>
      <c r="J389" s="137" t="str">
        <f t="shared" ref="J389:J452" si="104">H389&amp;"-"&amp;I389</f>
        <v>998-46100</v>
      </c>
      <c r="K389" s="137">
        <f t="shared" ref="K389:K424" si="105">C389/24</f>
        <v>0.375</v>
      </c>
      <c r="L389" s="137">
        <f t="shared" ref="L389:L424"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75">
      <c r="A390" s="148">
        <v>662</v>
      </c>
      <c r="B390" s="149">
        <v>46100</v>
      </c>
      <c r="C390" s="150">
        <v>9</v>
      </c>
      <c r="D390" s="150">
        <v>17</v>
      </c>
      <c r="E390" s="153" t="s">
        <v>77</v>
      </c>
      <c r="F390" s="156" t="s">
        <v>38</v>
      </c>
      <c r="G390" s="156"/>
      <c r="H390" s="138" t="str">
        <f>IF(OR(G390="中止",G390="取消"),"998",IF(ISNA(MATCH($E390,施設情報!$B$2:$B$96,0)),"999",INDEX(施設情報!$C$2:$C$96,MATCH($E390,施設情報!$B$2:$B$96,0))))</f>
        <v>054</v>
      </c>
      <c r="I390" s="139">
        <f t="shared" si="103"/>
        <v>46100</v>
      </c>
      <c r="J390" s="137" t="str">
        <f t="shared" si="104"/>
        <v>054-46100</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37.5">
      <c r="A391" s="148">
        <v>109</v>
      </c>
      <c r="B391" s="149">
        <v>46101</v>
      </c>
      <c r="C391" s="150">
        <v>0</v>
      </c>
      <c r="D391" s="150">
        <v>24</v>
      </c>
      <c r="E391" s="153" t="s">
        <v>28</v>
      </c>
      <c r="F391" s="156" t="s">
        <v>29</v>
      </c>
      <c r="G391" s="156" t="s">
        <v>1</v>
      </c>
      <c r="H391" s="138" t="str">
        <f>IF(OR(G391="中止",G391="取消"),"998",IF(ISNA(MATCH($E391,施設情報!$B$2:$B$96,0)),"999",INDEX(施設情報!$C$2:$C$96,MATCH($E391,施設情報!$B$2:$B$96,0))))</f>
        <v>001</v>
      </c>
      <c r="I391" s="139">
        <f t="shared" si="103"/>
        <v>46101</v>
      </c>
      <c r="J391" s="137" t="str">
        <f t="shared" si="104"/>
        <v>001-46101</v>
      </c>
      <c r="K391" s="137">
        <f t="shared" si="105"/>
        <v>0</v>
      </c>
      <c r="L391" s="137">
        <f t="shared" si="106"/>
        <v>1</v>
      </c>
      <c r="M391" s="137">
        <f t="shared" si="101"/>
        <v>100</v>
      </c>
      <c r="N391" s="137">
        <f t="shared" si="101"/>
        <v>100</v>
      </c>
      <c r="O391" s="137">
        <f t="shared" si="101"/>
        <v>100</v>
      </c>
      <c r="P391" s="137">
        <f t="shared" si="101"/>
        <v>100</v>
      </c>
      <c r="Q391" s="137">
        <f t="shared" si="101"/>
        <v>100</v>
      </c>
      <c r="R391" s="137">
        <f t="shared" si="101"/>
        <v>100</v>
      </c>
      <c r="S391" s="137">
        <f t="shared" si="101"/>
        <v>100</v>
      </c>
      <c r="T391" s="137">
        <f t="shared" si="101"/>
        <v>100</v>
      </c>
      <c r="U391" s="137">
        <f t="shared" si="101"/>
        <v>100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100</v>
      </c>
      <c r="AE391" s="137">
        <f t="shared" si="102"/>
        <v>100</v>
      </c>
      <c r="AF391" s="137">
        <f t="shared" si="102"/>
        <v>100</v>
      </c>
      <c r="AG391" s="137">
        <f t="shared" si="102"/>
        <v>100</v>
      </c>
      <c r="AH391" s="137">
        <f t="shared" si="102"/>
        <v>100</v>
      </c>
      <c r="AI391" s="137">
        <f t="shared" si="102"/>
        <v>100</v>
      </c>
      <c r="AJ391" s="137">
        <f t="shared" si="102"/>
        <v>100</v>
      </c>
      <c r="AK391" s="136">
        <f ca="1">IF(AND(AND($AK$3&lt;=B391,B391&lt;=$AK$1),B391&lt;&gt;""),1,0)</f>
        <v>1</v>
      </c>
      <c r="AL391" s="136">
        <f>IF(OR(F391="工事・メンテ（共用可）",F391="要調整"),0.5,IF(F391="ヘリ訓練日",0.4,1))</f>
        <v>1</v>
      </c>
      <c r="AM391" s="136">
        <v>1</v>
      </c>
    </row>
    <row r="392" spans="1:39" ht="56.25">
      <c r="A392" s="148">
        <v>373</v>
      </c>
      <c r="B392" s="152">
        <v>46101</v>
      </c>
      <c r="C392" s="154">
        <v>9</v>
      </c>
      <c r="D392" s="154">
        <v>17</v>
      </c>
      <c r="E392" s="153" t="s">
        <v>53</v>
      </c>
      <c r="F392" s="207" t="s">
        <v>96</v>
      </c>
      <c r="G392" s="207" t="s">
        <v>1</v>
      </c>
      <c r="H392" s="138" t="str">
        <f>IF(OR(G392="中止",G392="取消"),"998",IF(ISNA(MATCH($E392,施設情報!$B$2:$B$96,0)),"999",INDEX(施設情報!$C$2:$C$96,MATCH($E392,施設情報!$B$2:$B$96,0))))</f>
        <v>024</v>
      </c>
      <c r="I392" s="139">
        <f t="shared" si="103"/>
        <v>46101</v>
      </c>
      <c r="J392" s="137" t="str">
        <f t="shared" si="104"/>
        <v>024-46101</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37.5">
      <c r="A393" s="148">
        <v>23</v>
      </c>
      <c r="B393" s="149">
        <v>46102</v>
      </c>
      <c r="C393" s="150">
        <v>0</v>
      </c>
      <c r="D393" s="150">
        <v>24</v>
      </c>
      <c r="E393" s="153" t="s">
        <v>28</v>
      </c>
      <c r="F393" s="156" t="s">
        <v>29</v>
      </c>
      <c r="G393" s="156" t="s">
        <v>1</v>
      </c>
      <c r="H393" s="138" t="str">
        <f>IF(OR(G393="中止",G393="取消"),"998",IF(ISNA(MATCH($E393,施設情報!$B$2:$B$96,0)),"999",INDEX(施設情報!$C$2:$C$96,MATCH($E393,施設情報!$B$2:$B$96,0))))</f>
        <v>001</v>
      </c>
      <c r="I393" s="139">
        <f t="shared" si="103"/>
        <v>46102</v>
      </c>
      <c r="J393" s="137" t="str">
        <f t="shared" si="104"/>
        <v>001-46102</v>
      </c>
      <c r="K393" s="137">
        <f t="shared" si="105"/>
        <v>0</v>
      </c>
      <c r="L393" s="137">
        <f t="shared" si="106"/>
        <v>1</v>
      </c>
      <c r="M393" s="137">
        <f t="shared" si="101"/>
        <v>100</v>
      </c>
      <c r="N393" s="137">
        <f t="shared" si="101"/>
        <v>100</v>
      </c>
      <c r="O393" s="137">
        <f t="shared" si="101"/>
        <v>100</v>
      </c>
      <c r="P393" s="137">
        <f t="shared" si="101"/>
        <v>100</v>
      </c>
      <c r="Q393" s="137">
        <f t="shared" si="101"/>
        <v>100</v>
      </c>
      <c r="R393" s="137">
        <f t="shared" si="101"/>
        <v>100</v>
      </c>
      <c r="S393" s="137">
        <f t="shared" si="101"/>
        <v>100</v>
      </c>
      <c r="T393" s="137">
        <f t="shared" si="101"/>
        <v>100</v>
      </c>
      <c r="U393" s="137">
        <f t="shared" si="101"/>
        <v>100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100</v>
      </c>
      <c r="AE393" s="137">
        <f t="shared" si="102"/>
        <v>100</v>
      </c>
      <c r="AF393" s="137">
        <f t="shared" si="102"/>
        <v>100</v>
      </c>
      <c r="AG393" s="137">
        <f t="shared" si="102"/>
        <v>100</v>
      </c>
      <c r="AH393" s="137">
        <f t="shared" si="102"/>
        <v>100</v>
      </c>
      <c r="AI393" s="137">
        <f t="shared" si="102"/>
        <v>100</v>
      </c>
      <c r="AJ393" s="137">
        <f t="shared" si="102"/>
        <v>100</v>
      </c>
      <c r="AK393" s="136">
        <f ca="1">IF(AND(AND($AK$3&lt;=B393,B393&lt;=$AK$1),B393&lt;&gt;""),1,0)</f>
        <v>1</v>
      </c>
      <c r="AL393" s="136">
        <f>IF(OR(F393="工事・メンテ（共用可）",F393="要調整"),0.5,IF(F393="ヘリ訓練日",0.4,1))</f>
        <v>1</v>
      </c>
      <c r="AM393" s="136">
        <v>1</v>
      </c>
    </row>
    <row r="394" spans="1:39" ht="56.25">
      <c r="A394" s="148">
        <v>374</v>
      </c>
      <c r="B394" s="152">
        <v>46102</v>
      </c>
      <c r="C394" s="154">
        <v>9</v>
      </c>
      <c r="D394" s="154">
        <v>17</v>
      </c>
      <c r="E394" s="153" t="s">
        <v>53</v>
      </c>
      <c r="F394" s="207" t="s">
        <v>96</v>
      </c>
      <c r="G394" s="207" t="s">
        <v>1</v>
      </c>
      <c r="H394" s="138" t="str">
        <f>IF(OR(G394="中止",G394="取消"),"998",IF(ISNA(MATCH($E394,施設情報!$B$2:$B$96,0)),"999",INDEX(施設情報!$C$2:$C$96,MATCH($E394,施設情報!$B$2:$B$96,0))))</f>
        <v>024</v>
      </c>
      <c r="I394" s="139">
        <f t="shared" si="103"/>
        <v>46102</v>
      </c>
      <c r="J394" s="137" t="str">
        <f t="shared" si="104"/>
        <v>024-46102</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37.5">
      <c r="A395" s="148">
        <v>24</v>
      </c>
      <c r="B395" s="149">
        <v>46103</v>
      </c>
      <c r="C395" s="150">
        <v>0</v>
      </c>
      <c r="D395" s="150">
        <v>24</v>
      </c>
      <c r="E395" s="153" t="s">
        <v>28</v>
      </c>
      <c r="F395" s="156" t="s">
        <v>29</v>
      </c>
      <c r="G395" s="156" t="s">
        <v>1</v>
      </c>
      <c r="H395" s="138" t="str">
        <f>IF(OR(G395="中止",G395="取消"),"998",IF(ISNA(MATCH($E395,施設情報!$B$2:$B$96,0)),"999",INDEX(施設情報!$C$2:$C$96,MATCH($E395,施設情報!$B$2:$B$96,0))))</f>
        <v>001</v>
      </c>
      <c r="I395" s="139">
        <f t="shared" si="103"/>
        <v>46103</v>
      </c>
      <c r="J395" s="137" t="str">
        <f t="shared" si="104"/>
        <v>001-46103</v>
      </c>
      <c r="K395" s="137">
        <f t="shared" si="105"/>
        <v>0</v>
      </c>
      <c r="L395" s="137">
        <f t="shared" si="106"/>
        <v>1</v>
      </c>
      <c r="M395" s="137">
        <f t="shared" ref="M395:V404" si="107">IF(AND(M$3&gt;=$K395,M$3&lt;$L395),100*$AM395,0)</f>
        <v>100</v>
      </c>
      <c r="N395" s="137">
        <f t="shared" si="107"/>
        <v>100</v>
      </c>
      <c r="O395" s="137">
        <f t="shared" si="107"/>
        <v>100</v>
      </c>
      <c r="P395" s="137">
        <f t="shared" si="107"/>
        <v>100</v>
      </c>
      <c r="Q395" s="137">
        <f t="shared" si="107"/>
        <v>100</v>
      </c>
      <c r="R395" s="137">
        <f t="shared" si="107"/>
        <v>100</v>
      </c>
      <c r="S395" s="137">
        <f t="shared" si="107"/>
        <v>100</v>
      </c>
      <c r="T395" s="137">
        <f t="shared" si="107"/>
        <v>100</v>
      </c>
      <c r="U395" s="137">
        <f t="shared" si="107"/>
        <v>100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100</v>
      </c>
      <c r="AE395" s="137">
        <f t="shared" si="108"/>
        <v>100</v>
      </c>
      <c r="AF395" s="137">
        <f t="shared" si="108"/>
        <v>100</v>
      </c>
      <c r="AG395" s="137">
        <f t="shared" si="108"/>
        <v>100</v>
      </c>
      <c r="AH395" s="137">
        <f t="shared" si="108"/>
        <v>100</v>
      </c>
      <c r="AI395" s="137">
        <f t="shared" si="108"/>
        <v>100</v>
      </c>
      <c r="AJ395" s="137">
        <f t="shared" si="108"/>
        <v>100</v>
      </c>
      <c r="AK395" s="136">
        <f ca="1">IF(AND(AND($AK$3&lt;=B395,B395&lt;=$AK$1),B395&lt;&gt;""),1,0)</f>
        <v>1</v>
      </c>
      <c r="AL395" s="136">
        <f>IF(OR(F395="工事・メンテ（共用可）",F395="要調整"),0.5,IF(F395="ヘリ訓練日",0.4,1))</f>
        <v>1</v>
      </c>
      <c r="AM395" s="136">
        <v>1</v>
      </c>
    </row>
    <row r="396" spans="1:39" ht="56.25">
      <c r="A396" s="148">
        <v>375</v>
      </c>
      <c r="B396" s="152">
        <v>46103</v>
      </c>
      <c r="C396" s="154">
        <v>9</v>
      </c>
      <c r="D396" s="154">
        <v>17</v>
      </c>
      <c r="E396" s="153" t="s">
        <v>53</v>
      </c>
      <c r="F396" s="207" t="s">
        <v>96</v>
      </c>
      <c r="G396" s="207" t="s">
        <v>1</v>
      </c>
      <c r="H396" s="138" t="str">
        <f>IF(OR(G396="中止",G396="取消"),"998",IF(ISNA(MATCH($E396,施設情報!$B$2:$B$96,0)),"999",INDEX(施設情報!$C$2:$C$96,MATCH($E396,施設情報!$B$2:$B$96,0))))</f>
        <v>024</v>
      </c>
      <c r="I396" s="139">
        <f t="shared" si="103"/>
        <v>46103</v>
      </c>
      <c r="J396" s="137" t="str">
        <f t="shared" si="104"/>
        <v>024-46103</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56.25">
      <c r="A397" s="148">
        <v>376</v>
      </c>
      <c r="B397" s="152">
        <v>46104</v>
      </c>
      <c r="C397" s="154">
        <v>9</v>
      </c>
      <c r="D397" s="154">
        <v>17</v>
      </c>
      <c r="E397" s="153" t="s">
        <v>53</v>
      </c>
      <c r="F397" s="207" t="s">
        <v>96</v>
      </c>
      <c r="G397" s="207" t="s">
        <v>1</v>
      </c>
      <c r="H397" s="138" t="str">
        <f>IF(OR(G397="中止",G397="取消"),"998",IF(ISNA(MATCH($E397,施設情報!$B$2:$B$96,0)),"999",INDEX(施設情報!$C$2:$C$96,MATCH($E397,施設情報!$B$2:$B$96,0))))</f>
        <v>024</v>
      </c>
      <c r="I397" s="139">
        <f t="shared" si="103"/>
        <v>46104</v>
      </c>
      <c r="J397" s="137" t="str">
        <f t="shared" si="104"/>
        <v>024-46104</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75">
      <c r="A398" s="148">
        <v>635</v>
      </c>
      <c r="B398" s="149">
        <v>46104</v>
      </c>
      <c r="C398" s="150">
        <v>9</v>
      </c>
      <c r="D398" s="150">
        <v>17</v>
      </c>
      <c r="E398" s="153" t="s">
        <v>77</v>
      </c>
      <c r="F398" s="156" t="s">
        <v>38</v>
      </c>
      <c r="G398" s="207" t="s">
        <v>495</v>
      </c>
      <c r="H398" s="138" t="str">
        <f>IF(OR(G398="中止",G398="取消"),"998",IF(ISNA(MATCH($E398,施設情報!$B$2:$B$96,0)),"999",INDEX(施設情報!$C$2:$C$96,MATCH($E398,施設情報!$B$2:$B$96,0))))</f>
        <v>998</v>
      </c>
      <c r="I398" s="139">
        <f t="shared" si="103"/>
        <v>46104</v>
      </c>
      <c r="J398" s="137" t="str">
        <f t="shared" si="104"/>
        <v>998-46104</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112.5">
      <c r="A399" s="148">
        <v>636</v>
      </c>
      <c r="B399" s="149">
        <v>46104</v>
      </c>
      <c r="C399" s="150">
        <v>9</v>
      </c>
      <c r="D399" s="150">
        <v>17</v>
      </c>
      <c r="E399" s="153" t="s">
        <v>78</v>
      </c>
      <c r="F399" s="156" t="s">
        <v>38</v>
      </c>
      <c r="G399" s="207" t="s">
        <v>495</v>
      </c>
      <c r="H399" s="138" t="str">
        <f>IF(OR(G399="中止",G399="取消"),"998",IF(ISNA(MATCH($E399,施設情報!$B$2:$B$96,0)),"999",INDEX(施設情報!$C$2:$C$96,MATCH($E399,施設情報!$B$2:$B$96,0))))</f>
        <v>998</v>
      </c>
      <c r="I399" s="139">
        <f t="shared" si="103"/>
        <v>46104</v>
      </c>
      <c r="J399" s="137" t="str">
        <f t="shared" si="104"/>
        <v>998-46104</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93.75">
      <c r="A400" s="148">
        <v>637</v>
      </c>
      <c r="B400" s="149">
        <v>46104</v>
      </c>
      <c r="C400" s="150">
        <v>9</v>
      </c>
      <c r="D400" s="150">
        <v>17</v>
      </c>
      <c r="E400" s="153" t="s">
        <v>79</v>
      </c>
      <c r="F400" s="156" t="s">
        <v>38</v>
      </c>
      <c r="G400" s="207" t="s">
        <v>495</v>
      </c>
      <c r="H400" s="138" t="str">
        <f>IF(OR(G400="中止",G400="取消"),"998",IF(ISNA(MATCH($E400,施設情報!$B$2:$B$96,0)),"999",INDEX(施設情報!$C$2:$C$96,MATCH($E400,施設情報!$B$2:$B$96,0))))</f>
        <v>998</v>
      </c>
      <c r="I400" s="139">
        <f t="shared" si="103"/>
        <v>46104</v>
      </c>
      <c r="J400" s="137" t="str">
        <f t="shared" si="104"/>
        <v>998-46104</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112.5">
      <c r="A401" s="148">
        <v>638</v>
      </c>
      <c r="B401" s="149">
        <v>46104</v>
      </c>
      <c r="C401" s="150">
        <v>9</v>
      </c>
      <c r="D401" s="150">
        <v>17</v>
      </c>
      <c r="E401" s="153" t="s">
        <v>80</v>
      </c>
      <c r="F401" s="156" t="s">
        <v>38</v>
      </c>
      <c r="G401" s="207" t="s">
        <v>495</v>
      </c>
      <c r="H401" s="138" t="str">
        <f>IF(OR(G401="中止",G401="取消"),"998",IF(ISNA(MATCH($E401,施設情報!$B$2:$B$96,0)),"999",INDEX(施設情報!$C$2:$C$96,MATCH($E401,施設情報!$B$2:$B$96,0))))</f>
        <v>998</v>
      </c>
      <c r="I401" s="139">
        <f t="shared" si="103"/>
        <v>46104</v>
      </c>
      <c r="J401" s="137" t="str">
        <f t="shared" si="104"/>
        <v>998-46104</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112.5">
      <c r="A402" s="148">
        <v>639</v>
      </c>
      <c r="B402" s="149">
        <v>46104</v>
      </c>
      <c r="C402" s="150">
        <v>9</v>
      </c>
      <c r="D402" s="150">
        <v>17</v>
      </c>
      <c r="E402" s="153" t="s">
        <v>81</v>
      </c>
      <c r="F402" s="156" t="s">
        <v>38</v>
      </c>
      <c r="G402" s="207" t="s">
        <v>495</v>
      </c>
      <c r="H402" s="138" t="str">
        <f>IF(OR(G402="中止",G402="取消"),"998",IF(ISNA(MATCH($E402,施設情報!$B$2:$B$96,0)),"999",INDEX(施設情報!$C$2:$C$96,MATCH($E402,施設情報!$B$2:$B$96,0))))</f>
        <v>998</v>
      </c>
      <c r="I402" s="139">
        <f t="shared" si="103"/>
        <v>46104</v>
      </c>
      <c r="J402" s="137" t="str">
        <f t="shared" si="104"/>
        <v>998-46104</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93.75">
      <c r="A403" s="148">
        <v>640</v>
      </c>
      <c r="B403" s="149">
        <v>46104</v>
      </c>
      <c r="C403" s="150">
        <v>9</v>
      </c>
      <c r="D403" s="150">
        <v>17</v>
      </c>
      <c r="E403" s="153" t="s">
        <v>82</v>
      </c>
      <c r="F403" s="156" t="s">
        <v>38</v>
      </c>
      <c r="G403" s="207" t="s">
        <v>495</v>
      </c>
      <c r="H403" s="138" t="str">
        <f>IF(OR(G403="中止",G403="取消"),"998",IF(ISNA(MATCH($E403,施設情報!$B$2:$B$96,0)),"999",INDEX(施設情報!$C$2:$C$96,MATCH($E403,施設情報!$B$2:$B$96,0))))</f>
        <v>998</v>
      </c>
      <c r="I403" s="139">
        <f t="shared" si="103"/>
        <v>46104</v>
      </c>
      <c r="J403" s="137" t="str">
        <f t="shared" si="104"/>
        <v>998-46104</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93.75">
      <c r="A404" s="148">
        <v>641</v>
      </c>
      <c r="B404" s="149">
        <v>46104</v>
      </c>
      <c r="C404" s="150">
        <v>9</v>
      </c>
      <c r="D404" s="150">
        <v>17</v>
      </c>
      <c r="E404" s="153" t="s">
        <v>83</v>
      </c>
      <c r="F404" s="156" t="s">
        <v>38</v>
      </c>
      <c r="G404" s="207" t="s">
        <v>495</v>
      </c>
      <c r="H404" s="138" t="str">
        <f>IF(OR(G404="中止",G404="取消"),"998",IF(ISNA(MATCH($E404,施設情報!$B$2:$B$96,0)),"999",INDEX(施設情報!$C$2:$C$96,MATCH($E404,施設情報!$B$2:$B$96,0))))</f>
        <v>998</v>
      </c>
      <c r="I404" s="139">
        <f t="shared" si="103"/>
        <v>46104</v>
      </c>
      <c r="J404" s="137" t="str">
        <f t="shared" si="104"/>
        <v>998-46104</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75">
      <c r="A405" s="148">
        <v>663</v>
      </c>
      <c r="B405" s="149">
        <v>46104</v>
      </c>
      <c r="C405" s="150">
        <v>9</v>
      </c>
      <c r="D405" s="150">
        <v>17</v>
      </c>
      <c r="E405" s="153" t="s">
        <v>77</v>
      </c>
      <c r="F405" s="156" t="s">
        <v>38</v>
      </c>
      <c r="G405" s="156"/>
      <c r="H405" s="138" t="str">
        <f>IF(OR(G405="中止",G405="取消"),"998",IF(ISNA(MATCH($E405,施設情報!$B$2:$B$96,0)),"999",INDEX(施設情報!$C$2:$C$96,MATCH($E405,施設情報!$B$2:$B$96,0))))</f>
        <v>054</v>
      </c>
      <c r="I405" s="139">
        <f t="shared" si="103"/>
        <v>46104</v>
      </c>
      <c r="J405" s="137" t="str">
        <f t="shared" si="104"/>
        <v>054-46104</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56.25">
      <c r="A406" s="148">
        <v>377</v>
      </c>
      <c r="B406" s="152">
        <v>46105</v>
      </c>
      <c r="C406" s="154">
        <v>9</v>
      </c>
      <c r="D406" s="154">
        <v>17</v>
      </c>
      <c r="E406" s="153" t="s">
        <v>53</v>
      </c>
      <c r="F406" s="207" t="s">
        <v>96</v>
      </c>
      <c r="G406" s="207" t="s">
        <v>1</v>
      </c>
      <c r="H406" s="138" t="str">
        <f>IF(OR(G406="中止",G406="取消"),"998",IF(ISNA(MATCH($E406,施設情報!$B$2:$B$96,0)),"999",INDEX(施設情報!$C$2:$C$96,MATCH($E406,施設情報!$B$2:$B$96,0))))</f>
        <v>024</v>
      </c>
      <c r="I406" s="139">
        <f t="shared" si="103"/>
        <v>46105</v>
      </c>
      <c r="J406" s="137" t="str">
        <f t="shared" si="104"/>
        <v>024-46105</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75">
      <c r="A407" s="148">
        <v>642</v>
      </c>
      <c r="B407" s="149">
        <v>46105</v>
      </c>
      <c r="C407" s="150">
        <v>9</v>
      </c>
      <c r="D407" s="150">
        <v>17</v>
      </c>
      <c r="E407" s="153" t="s">
        <v>77</v>
      </c>
      <c r="F407" s="156" t="s">
        <v>38</v>
      </c>
      <c r="G407" s="207" t="s">
        <v>495</v>
      </c>
      <c r="H407" s="138" t="str">
        <f>IF(OR(G407="中止",G407="取消"),"998",IF(ISNA(MATCH($E407,施設情報!$B$2:$B$96,0)),"999",INDEX(施設情報!$C$2:$C$96,MATCH($E407,施設情報!$B$2:$B$96,0))))</f>
        <v>998</v>
      </c>
      <c r="I407" s="139">
        <f t="shared" si="103"/>
        <v>46105</v>
      </c>
      <c r="J407" s="137" t="str">
        <f t="shared" si="104"/>
        <v>998-46105</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112.5">
      <c r="A408" s="148">
        <v>643</v>
      </c>
      <c r="B408" s="149">
        <v>46105</v>
      </c>
      <c r="C408" s="150">
        <v>9</v>
      </c>
      <c r="D408" s="150">
        <v>17</v>
      </c>
      <c r="E408" s="153" t="s">
        <v>78</v>
      </c>
      <c r="F408" s="156" t="s">
        <v>38</v>
      </c>
      <c r="G408" s="207" t="s">
        <v>495</v>
      </c>
      <c r="H408" s="138" t="str">
        <f>IF(OR(G408="中止",G408="取消"),"998",IF(ISNA(MATCH($E408,施設情報!$B$2:$B$96,0)),"999",INDEX(施設情報!$C$2:$C$96,MATCH($E408,施設情報!$B$2:$B$96,0))))</f>
        <v>998</v>
      </c>
      <c r="I408" s="139">
        <f t="shared" si="103"/>
        <v>46105</v>
      </c>
      <c r="J408" s="137" t="str">
        <f t="shared" si="104"/>
        <v>998-46105</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93.75">
      <c r="A409" s="148">
        <v>644</v>
      </c>
      <c r="B409" s="149">
        <v>46105</v>
      </c>
      <c r="C409" s="150">
        <v>9</v>
      </c>
      <c r="D409" s="150">
        <v>17</v>
      </c>
      <c r="E409" s="153" t="s">
        <v>79</v>
      </c>
      <c r="F409" s="156" t="s">
        <v>38</v>
      </c>
      <c r="G409" s="207" t="s">
        <v>495</v>
      </c>
      <c r="H409" s="138" t="str">
        <f>IF(OR(G409="中止",G409="取消"),"998",IF(ISNA(MATCH($E409,施設情報!$B$2:$B$96,0)),"999",INDEX(施設情報!$C$2:$C$96,MATCH($E409,施設情報!$B$2:$B$96,0))))</f>
        <v>998</v>
      </c>
      <c r="I409" s="139">
        <f t="shared" si="103"/>
        <v>46105</v>
      </c>
      <c r="J409" s="137" t="str">
        <f t="shared" si="104"/>
        <v>998-46105</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112.5">
      <c r="A410" s="148">
        <v>645</v>
      </c>
      <c r="B410" s="149">
        <v>46105</v>
      </c>
      <c r="C410" s="150">
        <v>9</v>
      </c>
      <c r="D410" s="150">
        <v>17</v>
      </c>
      <c r="E410" s="153" t="s">
        <v>80</v>
      </c>
      <c r="F410" s="156" t="s">
        <v>38</v>
      </c>
      <c r="G410" s="207" t="s">
        <v>495</v>
      </c>
      <c r="H410" s="138" t="str">
        <f>IF(OR(G410="中止",G410="取消"),"998",IF(ISNA(MATCH($E410,施設情報!$B$2:$B$96,0)),"999",INDEX(施設情報!$C$2:$C$96,MATCH($E410,施設情報!$B$2:$B$96,0))))</f>
        <v>998</v>
      </c>
      <c r="I410" s="139">
        <f t="shared" si="103"/>
        <v>46105</v>
      </c>
      <c r="J410" s="137" t="str">
        <f t="shared" si="104"/>
        <v>998-46105</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112.5">
      <c r="A411" s="148">
        <v>646</v>
      </c>
      <c r="B411" s="149">
        <v>46105</v>
      </c>
      <c r="C411" s="150">
        <v>9</v>
      </c>
      <c r="D411" s="150">
        <v>17</v>
      </c>
      <c r="E411" s="153" t="s">
        <v>81</v>
      </c>
      <c r="F411" s="156" t="s">
        <v>38</v>
      </c>
      <c r="G411" s="207" t="s">
        <v>495</v>
      </c>
      <c r="H411" s="138" t="str">
        <f>IF(OR(G411="中止",G411="取消"),"998",IF(ISNA(MATCH($E411,施設情報!$B$2:$B$96,0)),"999",INDEX(施設情報!$C$2:$C$96,MATCH($E411,施設情報!$B$2:$B$96,0))))</f>
        <v>998</v>
      </c>
      <c r="I411" s="139">
        <f t="shared" si="103"/>
        <v>46105</v>
      </c>
      <c r="J411" s="137" t="str">
        <f t="shared" si="104"/>
        <v>998-46105</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1</v>
      </c>
      <c r="AM411" s="136">
        <v>1</v>
      </c>
    </row>
    <row r="412" spans="1:39" ht="93.75">
      <c r="A412" s="148">
        <v>647</v>
      </c>
      <c r="B412" s="149">
        <v>46105</v>
      </c>
      <c r="C412" s="150">
        <v>9</v>
      </c>
      <c r="D412" s="150">
        <v>17</v>
      </c>
      <c r="E412" s="153" t="s">
        <v>82</v>
      </c>
      <c r="F412" s="156" t="s">
        <v>38</v>
      </c>
      <c r="G412" s="207" t="s">
        <v>495</v>
      </c>
      <c r="H412" s="138" t="str">
        <f>IF(OR(G412="中止",G412="取消"),"998",IF(ISNA(MATCH($E412,施設情報!$B$2:$B$96,0)),"999",INDEX(施設情報!$C$2:$C$96,MATCH($E412,施設情報!$B$2:$B$96,0))))</f>
        <v>998</v>
      </c>
      <c r="I412" s="139">
        <f t="shared" si="103"/>
        <v>46105</v>
      </c>
      <c r="J412" s="137" t="str">
        <f t="shared" si="104"/>
        <v>998-46105</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93.75">
      <c r="A413" s="148">
        <v>648</v>
      </c>
      <c r="B413" s="149">
        <v>46105</v>
      </c>
      <c r="C413" s="150">
        <v>9</v>
      </c>
      <c r="D413" s="150">
        <v>17</v>
      </c>
      <c r="E413" s="153" t="s">
        <v>83</v>
      </c>
      <c r="F413" s="156" t="s">
        <v>38</v>
      </c>
      <c r="G413" s="207" t="s">
        <v>495</v>
      </c>
      <c r="H413" s="138" t="str">
        <f>IF(OR(G413="中止",G413="取消"),"998",IF(ISNA(MATCH($E413,施設情報!$B$2:$B$96,0)),"999",INDEX(施設情報!$C$2:$C$96,MATCH($E413,施設情報!$B$2:$B$96,0))))</f>
        <v>998</v>
      </c>
      <c r="I413" s="139">
        <f t="shared" si="103"/>
        <v>46105</v>
      </c>
      <c r="J413" s="137" t="str">
        <f t="shared" si="104"/>
        <v>998-46105</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ht="75">
      <c r="A414" s="148">
        <v>664</v>
      </c>
      <c r="B414" s="149">
        <v>46105</v>
      </c>
      <c r="C414" s="150">
        <v>9</v>
      </c>
      <c r="D414" s="150">
        <v>17</v>
      </c>
      <c r="E414" s="153" t="s">
        <v>77</v>
      </c>
      <c r="F414" s="156" t="s">
        <v>38</v>
      </c>
      <c r="G414" s="156"/>
      <c r="H414" s="138" t="str">
        <f>IF(OR(G414="中止",G414="取消"),"998",IF(ISNA(MATCH($E414,施設情報!$B$2:$B$96,0)),"999",INDEX(施設情報!$C$2:$C$96,MATCH($E414,施設情報!$B$2:$B$96,0))))</f>
        <v>054</v>
      </c>
      <c r="I414" s="139">
        <f t="shared" si="103"/>
        <v>46105</v>
      </c>
      <c r="J414" s="137" t="str">
        <f t="shared" si="104"/>
        <v>054-46105</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56.25">
      <c r="A415" s="148">
        <v>378</v>
      </c>
      <c r="B415" s="152">
        <v>46106</v>
      </c>
      <c r="C415" s="154">
        <v>9</v>
      </c>
      <c r="D415" s="154">
        <v>17</v>
      </c>
      <c r="E415" s="153" t="s">
        <v>53</v>
      </c>
      <c r="F415" s="207" t="s">
        <v>96</v>
      </c>
      <c r="G415" s="207" t="s">
        <v>1</v>
      </c>
      <c r="H415" s="138" t="str">
        <f>IF(OR(G415="中止",G415="取消"),"998",IF(ISNA(MATCH($E415,施設情報!$B$2:$B$96,0)),"999",INDEX(施設情報!$C$2:$C$96,MATCH($E415,施設情報!$B$2:$B$96,0))))</f>
        <v>024</v>
      </c>
      <c r="I415" s="139">
        <f t="shared" si="103"/>
        <v>46106</v>
      </c>
      <c r="J415" s="137" t="str">
        <f t="shared" si="104"/>
        <v>024-46106</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75">
      <c r="A416" s="148">
        <v>665</v>
      </c>
      <c r="B416" s="149">
        <v>46106</v>
      </c>
      <c r="C416" s="150">
        <v>9</v>
      </c>
      <c r="D416" s="150">
        <v>17</v>
      </c>
      <c r="E416" s="153" t="s">
        <v>77</v>
      </c>
      <c r="F416" s="156" t="s">
        <v>38</v>
      </c>
      <c r="G416" s="156"/>
      <c r="H416" s="138" t="str">
        <f>IF(OR(G416="中止",G416="取消"),"998",IF(ISNA(MATCH($E416,施設情報!$B$2:$B$96,0)),"999",INDEX(施設情報!$C$2:$C$96,MATCH($E416,施設情報!$B$2:$B$96,0))))</f>
        <v>054</v>
      </c>
      <c r="I416" s="139">
        <f t="shared" si="103"/>
        <v>46106</v>
      </c>
      <c r="J416" s="137" t="str">
        <f t="shared" si="104"/>
        <v>054-46106</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56.25">
      <c r="A417" s="148">
        <v>379</v>
      </c>
      <c r="B417" s="152">
        <v>46107</v>
      </c>
      <c r="C417" s="154">
        <v>9</v>
      </c>
      <c r="D417" s="154">
        <v>17</v>
      </c>
      <c r="E417" s="153" t="s">
        <v>53</v>
      </c>
      <c r="F417" s="207" t="s">
        <v>96</v>
      </c>
      <c r="G417" s="207" t="s">
        <v>1</v>
      </c>
      <c r="H417" s="138" t="str">
        <f>IF(OR(G417="中止",G417="取消"),"998",IF(ISNA(MATCH($E417,施設情報!$B$2:$B$96,0)),"999",INDEX(施設情報!$C$2:$C$96,MATCH($E417,施設情報!$B$2:$B$96,0))))</f>
        <v>024</v>
      </c>
      <c r="I417" s="139">
        <f t="shared" si="103"/>
        <v>46107</v>
      </c>
      <c r="J417" s="137" t="str">
        <f t="shared" si="104"/>
        <v>024-46107</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75">
      <c r="A418" s="148">
        <v>666</v>
      </c>
      <c r="B418" s="149">
        <v>46107</v>
      </c>
      <c r="C418" s="150">
        <v>9</v>
      </c>
      <c r="D418" s="150">
        <v>17</v>
      </c>
      <c r="E418" s="153" t="s">
        <v>77</v>
      </c>
      <c r="F418" s="156" t="s">
        <v>38</v>
      </c>
      <c r="G418" s="156"/>
      <c r="H418" s="138" t="str">
        <f>IF(OR(G418="中止",G418="取消"),"998",IF(ISNA(MATCH($E418,施設情報!$B$2:$B$96,0)),"999",INDEX(施設情報!$C$2:$C$96,MATCH($E418,施設情報!$B$2:$B$96,0))))</f>
        <v>054</v>
      </c>
      <c r="I418" s="139">
        <f t="shared" si="103"/>
        <v>46107</v>
      </c>
      <c r="J418" s="137" t="str">
        <f t="shared" si="104"/>
        <v>054-46107</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56.25">
      <c r="A419" s="148">
        <v>380</v>
      </c>
      <c r="B419" s="152">
        <v>46108</v>
      </c>
      <c r="C419" s="154">
        <v>9</v>
      </c>
      <c r="D419" s="154">
        <v>17</v>
      </c>
      <c r="E419" s="153" t="s">
        <v>53</v>
      </c>
      <c r="F419" s="207" t="s">
        <v>96</v>
      </c>
      <c r="G419" s="207" t="s">
        <v>1</v>
      </c>
      <c r="H419" s="138" t="str">
        <f>IF(OR(G419="中止",G419="取消"),"998",IF(ISNA(MATCH($E419,施設情報!$B$2:$B$96,0)),"999",INDEX(施設情報!$C$2:$C$96,MATCH($E419,施設情報!$B$2:$B$96,0))))</f>
        <v>024</v>
      </c>
      <c r="I419" s="139">
        <f t="shared" si="103"/>
        <v>46108</v>
      </c>
      <c r="J419" s="137" t="str">
        <f t="shared" si="104"/>
        <v>024-46108</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75">
      <c r="A420" s="148">
        <v>667</v>
      </c>
      <c r="B420" s="149">
        <v>46108</v>
      </c>
      <c r="C420" s="150">
        <v>9</v>
      </c>
      <c r="D420" s="150">
        <v>17</v>
      </c>
      <c r="E420" s="153" t="s">
        <v>77</v>
      </c>
      <c r="F420" s="156" t="s">
        <v>38</v>
      </c>
      <c r="G420" s="156"/>
      <c r="H420" s="138" t="str">
        <f>IF(OR(G420="中止",G420="取消"),"998",IF(ISNA(MATCH($E420,施設情報!$B$2:$B$96,0)),"999",INDEX(施設情報!$C$2:$C$96,MATCH($E420,施設情報!$B$2:$B$96,0))))</f>
        <v>054</v>
      </c>
      <c r="I420" s="139">
        <f t="shared" si="103"/>
        <v>46108</v>
      </c>
      <c r="J420" s="137" t="str">
        <f t="shared" si="104"/>
        <v>054-46108</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37.5">
      <c r="A421" s="148">
        <v>25</v>
      </c>
      <c r="B421" s="149">
        <v>46109</v>
      </c>
      <c r="C421" s="150">
        <v>0</v>
      </c>
      <c r="D421" s="150">
        <v>24</v>
      </c>
      <c r="E421" s="153" t="s">
        <v>28</v>
      </c>
      <c r="F421" s="156" t="s">
        <v>29</v>
      </c>
      <c r="G421" s="156" t="s">
        <v>1</v>
      </c>
      <c r="H421" s="138" t="str">
        <f>IF(OR(G421="中止",G421="取消"),"998",IF(ISNA(MATCH($E421,施設情報!$B$2:$B$96,0)),"999",INDEX(施設情報!$C$2:$C$96,MATCH($E421,施設情報!$B$2:$B$96,0))))</f>
        <v>001</v>
      </c>
      <c r="I421" s="139">
        <f t="shared" si="103"/>
        <v>46109</v>
      </c>
      <c r="J421" s="137" t="str">
        <f t="shared" si="104"/>
        <v>001-46109</v>
      </c>
      <c r="K421" s="137">
        <f t="shared" si="105"/>
        <v>0</v>
      </c>
      <c r="L421" s="137">
        <f t="shared" si="106"/>
        <v>1</v>
      </c>
      <c r="M421" s="137">
        <f t="shared" si="111"/>
        <v>100</v>
      </c>
      <c r="N421" s="137">
        <f t="shared" si="111"/>
        <v>100</v>
      </c>
      <c r="O421" s="137">
        <f t="shared" si="111"/>
        <v>100</v>
      </c>
      <c r="P421" s="137">
        <f t="shared" si="111"/>
        <v>100</v>
      </c>
      <c r="Q421" s="137">
        <f t="shared" si="111"/>
        <v>100</v>
      </c>
      <c r="R421" s="137">
        <f t="shared" si="111"/>
        <v>100</v>
      </c>
      <c r="S421" s="137">
        <f t="shared" si="111"/>
        <v>100</v>
      </c>
      <c r="T421" s="137">
        <f t="shared" si="111"/>
        <v>100</v>
      </c>
      <c r="U421" s="137">
        <f t="shared" si="111"/>
        <v>100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100</v>
      </c>
      <c r="AE421" s="137">
        <f t="shared" si="112"/>
        <v>100</v>
      </c>
      <c r="AF421" s="137">
        <f t="shared" si="112"/>
        <v>100</v>
      </c>
      <c r="AG421" s="137">
        <f t="shared" si="112"/>
        <v>100</v>
      </c>
      <c r="AH421" s="137">
        <f t="shared" si="112"/>
        <v>100</v>
      </c>
      <c r="AI421" s="137">
        <f t="shared" si="112"/>
        <v>100</v>
      </c>
      <c r="AJ421" s="137">
        <f t="shared" si="112"/>
        <v>100</v>
      </c>
      <c r="AK421" s="136">
        <f ca="1">IF(AND(AND($AK$3&lt;=B421,B421&lt;=$AK$1),B421&lt;&gt;""),1,0)</f>
        <v>1</v>
      </c>
      <c r="AL421" s="136">
        <f>IF(OR(F421="工事・メンテ（共用可）",F421="要調整"),0.5,IF(F421="ヘリ訓練日",0.4,1))</f>
        <v>1</v>
      </c>
      <c r="AM421" s="136">
        <v>1</v>
      </c>
    </row>
    <row r="422" spans="1:39" ht="56.25">
      <c r="A422" s="148">
        <v>381</v>
      </c>
      <c r="B422" s="152">
        <v>46109</v>
      </c>
      <c r="C422" s="154">
        <v>9</v>
      </c>
      <c r="D422" s="154">
        <v>17</v>
      </c>
      <c r="E422" s="153" t="s">
        <v>53</v>
      </c>
      <c r="F422" s="207" t="s">
        <v>96</v>
      </c>
      <c r="G422" s="207" t="s">
        <v>1</v>
      </c>
      <c r="H422" s="138" t="str">
        <f>IF(OR(G422="中止",G422="取消"),"998",IF(ISNA(MATCH($E422,施設情報!$B$2:$B$96,0)),"999",INDEX(施設情報!$C$2:$C$96,MATCH($E422,施設情報!$B$2:$B$96,0))))</f>
        <v>024</v>
      </c>
      <c r="I422" s="139">
        <f t="shared" si="103"/>
        <v>46109</v>
      </c>
      <c r="J422" s="137" t="str">
        <f t="shared" si="104"/>
        <v>024-46109</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37.5">
      <c r="A423" s="148">
        <v>26</v>
      </c>
      <c r="B423" s="149">
        <v>46110</v>
      </c>
      <c r="C423" s="150">
        <v>0</v>
      </c>
      <c r="D423" s="150">
        <v>24</v>
      </c>
      <c r="E423" s="153" t="s">
        <v>28</v>
      </c>
      <c r="F423" s="156" t="s">
        <v>29</v>
      </c>
      <c r="G423" s="156" t="s">
        <v>1</v>
      </c>
      <c r="H423" s="138" t="str">
        <f>IF(OR(G423="中止",G423="取消"),"998",IF(ISNA(MATCH($E423,施設情報!$B$2:$B$96,0)),"999",INDEX(施設情報!$C$2:$C$96,MATCH($E423,施設情報!$B$2:$B$96,0))))</f>
        <v>001</v>
      </c>
      <c r="I423" s="139">
        <f t="shared" si="103"/>
        <v>46110</v>
      </c>
      <c r="J423" s="137" t="str">
        <f t="shared" si="104"/>
        <v>001-46110</v>
      </c>
      <c r="K423" s="137">
        <f t="shared" si="105"/>
        <v>0</v>
      </c>
      <c r="L423" s="137">
        <f t="shared" si="106"/>
        <v>1</v>
      </c>
      <c r="M423" s="137">
        <f t="shared" si="111"/>
        <v>100</v>
      </c>
      <c r="N423" s="137">
        <f t="shared" si="111"/>
        <v>100</v>
      </c>
      <c r="O423" s="137">
        <f t="shared" si="111"/>
        <v>100</v>
      </c>
      <c r="P423" s="137">
        <f t="shared" si="111"/>
        <v>100</v>
      </c>
      <c r="Q423" s="137">
        <f t="shared" si="111"/>
        <v>100</v>
      </c>
      <c r="R423" s="137">
        <f t="shared" si="111"/>
        <v>100</v>
      </c>
      <c r="S423" s="137">
        <f t="shared" si="111"/>
        <v>100</v>
      </c>
      <c r="T423" s="137">
        <f t="shared" si="111"/>
        <v>100</v>
      </c>
      <c r="U423" s="137">
        <f t="shared" si="111"/>
        <v>100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100</v>
      </c>
      <c r="AE423" s="137">
        <f t="shared" si="112"/>
        <v>100</v>
      </c>
      <c r="AF423" s="137">
        <f t="shared" si="112"/>
        <v>100</v>
      </c>
      <c r="AG423" s="137">
        <f t="shared" si="112"/>
        <v>100</v>
      </c>
      <c r="AH423" s="137">
        <f t="shared" si="112"/>
        <v>100</v>
      </c>
      <c r="AI423" s="137">
        <f t="shared" si="112"/>
        <v>100</v>
      </c>
      <c r="AJ423" s="137">
        <f t="shared" si="112"/>
        <v>100</v>
      </c>
      <c r="AK423" s="136">
        <f ca="1">IF(AND(AND($AK$3&lt;=B423,B423&lt;=$AK$1),B423&lt;&gt;""),1,0)</f>
        <v>1</v>
      </c>
      <c r="AL423" s="136">
        <f>IF(OR(F423="工事・メンテ（共用可）",F423="要調整"),0.5,IF(F423="ヘリ訓練日",0.4,1))</f>
        <v>1</v>
      </c>
      <c r="AM423" s="136">
        <v>1</v>
      </c>
    </row>
    <row r="424" spans="1:39" ht="56.25">
      <c r="A424" s="148">
        <v>382</v>
      </c>
      <c r="B424" s="152">
        <v>46110</v>
      </c>
      <c r="C424" s="154">
        <v>9</v>
      </c>
      <c r="D424" s="154">
        <v>17</v>
      </c>
      <c r="E424" s="153" t="s">
        <v>53</v>
      </c>
      <c r="F424" s="207" t="s">
        <v>96</v>
      </c>
      <c r="G424" s="207" t="s">
        <v>1</v>
      </c>
      <c r="H424" s="138" t="str">
        <f>IF(OR(G424="中止",G424="取消"),"998",IF(ISNA(MATCH($E424,施設情報!$B$2:$B$96,0)),"999",INDEX(施設情報!$C$2:$C$96,MATCH($E424,施設情報!$B$2:$B$96,0))))</f>
        <v>024</v>
      </c>
      <c r="I424" s="139">
        <f t="shared" si="103"/>
        <v>46110</v>
      </c>
      <c r="J424" s="137" t="str">
        <f t="shared" si="104"/>
        <v>024-46110</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sheetData>
  <autoFilter ref="A3:AK424" xr:uid="{51775EE9-EC78-4705-A398-50E24FBBDE15}">
    <filterColumn colId="2" showButton="0"/>
  </autoFilter>
  <mergeCells count="38">
    <mergeCell ref="AG3:AG4"/>
    <mergeCell ref="AH3:AH4"/>
    <mergeCell ref="AI3:AI4"/>
    <mergeCell ref="AJ3:AJ4"/>
    <mergeCell ref="AK3:AK4"/>
    <mergeCell ref="AF3:AF4"/>
    <mergeCell ref="AD3:AD4"/>
    <mergeCell ref="AC3:AC4"/>
    <mergeCell ref="AB3:AB4"/>
    <mergeCell ref="AA3:AA4"/>
    <mergeCell ref="V3:V4"/>
    <mergeCell ref="W3:W4"/>
    <mergeCell ref="X3:X4"/>
    <mergeCell ref="Y3:Y4"/>
    <mergeCell ref="AE3:AE4"/>
    <mergeCell ref="Z3:Z4"/>
    <mergeCell ref="Q3:Q4"/>
    <mergeCell ref="R3:R4"/>
    <mergeCell ref="S3:S4"/>
    <mergeCell ref="T3:T4"/>
    <mergeCell ref="U3:U4"/>
    <mergeCell ref="A3:A4"/>
    <mergeCell ref="B3:B4"/>
    <mergeCell ref="C3:D3"/>
    <mergeCell ref="E3:E4"/>
    <mergeCell ref="F3:F4"/>
    <mergeCell ref="G3:G4"/>
    <mergeCell ref="AL3:AL4"/>
    <mergeCell ref="AM3:AM4"/>
    <mergeCell ref="H3:H4"/>
    <mergeCell ref="I3:I4"/>
    <mergeCell ref="J3:J4"/>
    <mergeCell ref="K3:K4"/>
    <mergeCell ref="L3:L4"/>
    <mergeCell ref="M3:M4"/>
    <mergeCell ref="N3:N4"/>
    <mergeCell ref="O3:O4"/>
    <mergeCell ref="P3:P4"/>
  </mergeCells>
  <phoneticPr fontId="1"/>
  <conditionalFormatting sqref="E3:E424">
    <cfRule type="containsText" dxfId="17" priority="2" operator="containsText" text="浪江">
      <formula>NOT(ISERROR(SEARCH("浪江",E3)))</formula>
    </cfRule>
  </conditionalFormatting>
  <conditionalFormatting sqref="B3:G424">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6AE2A931-6A69-4FA6-BA61-BA78D2A2B49E}">
      <formula1>0</formula1>
      <formula2>24</formula2>
    </dataValidation>
    <dataValidation type="whole" allowBlank="1" showInputMessage="1" showErrorMessage="1" sqref="C4:D424" xr:uid="{A5B17F92-ABD0-4041-A5AB-E7FCE55CFD92}">
      <formula1>0</formula1>
      <formula2>24</formula2>
    </dataValidation>
    <dataValidation type="date" allowBlank="1" showInputMessage="1" showErrorMessage="1" errorTitle="入力期間エラー" error="2023/1/1～2023/12/31までの日付を入力してください。" sqref="B3:B4" xr:uid="{2DEC56AD-CF74-4CCA-BDA3-D7112D215CA7}">
      <formula1>44927</formula1>
      <formula2>45291</formula2>
    </dataValidation>
    <dataValidation type="date" allowBlank="1" showInputMessage="1" showErrorMessage="1" errorTitle="入力期間エラー" error="2023/1/1～2023/12/31までの日付を入力してください。" sqref="B5:B424" xr:uid="{E0220C73-8CE2-4E98-842D-5A74491BCACA}">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59"/>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46110</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3" t="s">
        <v>105</v>
      </c>
      <c r="B3" s="294" t="s">
        <v>106</v>
      </c>
      <c r="C3" s="295" t="s">
        <v>107</v>
      </c>
      <c r="D3" s="295"/>
      <c r="E3" s="296" t="s">
        <v>108</v>
      </c>
      <c r="F3" s="283" t="s">
        <v>113</v>
      </c>
      <c r="G3" s="284" t="s">
        <v>114</v>
      </c>
      <c r="H3" s="279" t="s">
        <v>131</v>
      </c>
      <c r="I3" s="279" t="s">
        <v>132</v>
      </c>
      <c r="J3" s="279" t="s">
        <v>133</v>
      </c>
      <c r="K3" s="279" t="s">
        <v>134</v>
      </c>
      <c r="L3" s="279" t="s">
        <v>135</v>
      </c>
      <c r="M3" s="299">
        <v>0</v>
      </c>
      <c r="N3" s="299">
        <v>4.1666666666666664E-2</v>
      </c>
      <c r="O3" s="299">
        <v>8.3333333333333301E-2</v>
      </c>
      <c r="P3" s="299">
        <v>0.125</v>
      </c>
      <c r="Q3" s="299">
        <v>0.16666666666666699</v>
      </c>
      <c r="R3" s="299">
        <v>0.20833333333333301</v>
      </c>
      <c r="S3" s="299">
        <v>0.25</v>
      </c>
      <c r="T3" s="299">
        <v>0.29166666666666702</v>
      </c>
      <c r="U3" s="299">
        <v>0.33333333333333298</v>
      </c>
      <c r="V3" s="299">
        <v>0.375</v>
      </c>
      <c r="W3" s="299">
        <v>0.41666666666666702</v>
      </c>
      <c r="X3" s="299">
        <v>0.45833333333333298</v>
      </c>
      <c r="Y3" s="299">
        <v>0.5</v>
      </c>
      <c r="Z3" s="299">
        <v>0.54166666666666696</v>
      </c>
      <c r="AA3" s="299">
        <v>0.58333333333333304</v>
      </c>
      <c r="AB3" s="299">
        <v>0.625</v>
      </c>
      <c r="AC3" s="299">
        <v>0.66666666666666696</v>
      </c>
      <c r="AD3" s="299">
        <v>0.70833333333333304</v>
      </c>
      <c r="AE3" s="299">
        <v>0.75</v>
      </c>
      <c r="AF3" s="299">
        <v>0.79166666666666696</v>
      </c>
      <c r="AG3" s="299">
        <v>0.83333333333333304</v>
      </c>
      <c r="AH3" s="299">
        <v>0.875</v>
      </c>
      <c r="AI3" s="299">
        <v>0.91666666666666696</v>
      </c>
      <c r="AJ3" s="299">
        <v>0.95833333333333304</v>
      </c>
      <c r="AK3" s="292">
        <f>週テーブル!D2</f>
        <v>46027</v>
      </c>
      <c r="AL3" s="291" t="s">
        <v>490</v>
      </c>
      <c r="AM3" s="278" t="s">
        <v>489</v>
      </c>
    </row>
    <row r="4" spans="1:39" ht="19.5">
      <c r="A4" s="293"/>
      <c r="B4" s="294"/>
      <c r="C4" s="157" t="s">
        <v>109</v>
      </c>
      <c r="D4" s="157" t="s">
        <v>110</v>
      </c>
      <c r="E4" s="296"/>
      <c r="F4" s="297"/>
      <c r="G4" s="298"/>
      <c r="H4" s="279"/>
      <c r="I4" s="279"/>
      <c r="J4" s="279"/>
      <c r="K4" s="279"/>
      <c r="L4" s="27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2"/>
      <c r="AL4" s="291"/>
      <c r="AM4" s="278"/>
    </row>
    <row r="5" spans="1:39" ht="37.5">
      <c r="A5" s="155">
        <v>220</v>
      </c>
      <c r="B5" s="149">
        <v>46029</v>
      </c>
      <c r="C5" s="158">
        <v>9</v>
      </c>
      <c r="D5" s="158">
        <v>17</v>
      </c>
      <c r="E5" s="208" t="s">
        <v>245</v>
      </c>
      <c r="F5" s="151" t="s">
        <v>97</v>
      </c>
      <c r="G5" s="159" t="s">
        <v>1</v>
      </c>
      <c r="H5" s="143" t="str">
        <f>IF(OR(G5="中止",G5="取消"),"998",IF(ISNA(MATCH($E5,施設情報!$B$2:$B$96,0)),"999",INDEX(施設情報!$C$2:$C$96,MATCH($E5,施設情報!$B$2:$B$96,0))))</f>
        <v>119</v>
      </c>
      <c r="I5" s="144">
        <f t="shared" ref="I5:I36" si="2">B5</f>
        <v>46029</v>
      </c>
      <c r="J5" s="142" t="str">
        <f t="shared" ref="J5:J36" si="3">H5&amp;"-"&amp;I5</f>
        <v>119-46029</v>
      </c>
      <c r="K5" s="142">
        <f t="shared" ref="K5:K36" si="4">C5/24</f>
        <v>0.375</v>
      </c>
      <c r="L5" s="142">
        <f t="shared" ref="L5:L36" si="5">D5/24</f>
        <v>0.70833333333333337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50</v>
      </c>
      <c r="W5" s="142">
        <f t="shared" ref="W5:AJ14" si="7">IF(AND(W$3&gt;=$K5,W$3&lt;$L5),100*$AM5,0)</f>
        <v>50</v>
      </c>
      <c r="X5" s="142">
        <f t="shared" si="7"/>
        <v>50</v>
      </c>
      <c r="Y5" s="142">
        <f t="shared" si="7"/>
        <v>50</v>
      </c>
      <c r="Z5" s="142">
        <f t="shared" si="7"/>
        <v>50</v>
      </c>
      <c r="AA5" s="142">
        <f t="shared" si="7"/>
        <v>50</v>
      </c>
      <c r="AB5" s="142">
        <f t="shared" si="7"/>
        <v>50</v>
      </c>
      <c r="AC5" s="142">
        <f t="shared" si="7"/>
        <v>50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0.5</v>
      </c>
      <c r="AM5" s="136">
        <v>0.5</v>
      </c>
    </row>
    <row r="6" spans="1:39" ht="37.5">
      <c r="A6" s="155">
        <v>221</v>
      </c>
      <c r="B6" s="149">
        <v>46029</v>
      </c>
      <c r="C6" s="158">
        <v>9</v>
      </c>
      <c r="D6" s="158">
        <v>17</v>
      </c>
      <c r="E6" s="208" t="s">
        <v>246</v>
      </c>
      <c r="F6" s="151" t="s">
        <v>97</v>
      </c>
      <c r="G6" s="159" t="s">
        <v>1</v>
      </c>
      <c r="H6" s="143" t="str">
        <f>IF(OR(G6="中止",G6="取消"),"998",IF(ISNA(MATCH($E6,施設情報!$B$2:$B$96,0)),"999",INDEX(施設情報!$C$2:$C$96,MATCH($E6,施設情報!$B$2:$B$96,0))))</f>
        <v>120</v>
      </c>
      <c r="I6" s="144">
        <f t="shared" si="2"/>
        <v>46029</v>
      </c>
      <c r="J6" s="142" t="str">
        <f t="shared" si="3"/>
        <v>120-46029</v>
      </c>
      <c r="K6" s="142">
        <f t="shared" si="4"/>
        <v>0.375</v>
      </c>
      <c r="L6" s="142">
        <f t="shared" si="5"/>
        <v>0.70833333333333337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50</v>
      </c>
      <c r="W6" s="142">
        <f t="shared" si="7"/>
        <v>50</v>
      </c>
      <c r="X6" s="142">
        <f t="shared" si="7"/>
        <v>50</v>
      </c>
      <c r="Y6" s="142">
        <f t="shared" si="7"/>
        <v>50</v>
      </c>
      <c r="Z6" s="142">
        <f t="shared" si="7"/>
        <v>50</v>
      </c>
      <c r="AA6" s="142">
        <f t="shared" si="7"/>
        <v>50</v>
      </c>
      <c r="AB6" s="142">
        <f t="shared" si="7"/>
        <v>50</v>
      </c>
      <c r="AC6" s="142">
        <f t="shared" si="7"/>
        <v>50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0.5</v>
      </c>
      <c r="AM6" s="136">
        <v>0.5</v>
      </c>
    </row>
    <row r="7" spans="1:39" ht="56.25">
      <c r="A7" s="155">
        <v>222</v>
      </c>
      <c r="B7" s="149">
        <v>46029</v>
      </c>
      <c r="C7" s="158">
        <v>9</v>
      </c>
      <c r="D7" s="158">
        <v>17</v>
      </c>
      <c r="E7" s="208" t="s">
        <v>247</v>
      </c>
      <c r="F7" s="151" t="s">
        <v>97</v>
      </c>
      <c r="G7" s="159" t="s">
        <v>1</v>
      </c>
      <c r="H7" s="143" t="str">
        <f>IF(OR(G7="中止",G7="取消"),"998",IF(ISNA(MATCH($E7,施設情報!$B$2:$B$96,0)),"999",INDEX(施設情報!$C$2:$C$96,MATCH($E7,施設情報!$B$2:$B$96,0))))</f>
        <v>121</v>
      </c>
      <c r="I7" s="144">
        <f t="shared" si="2"/>
        <v>46029</v>
      </c>
      <c r="J7" s="142" t="str">
        <f t="shared" si="3"/>
        <v>121-46029</v>
      </c>
      <c r="K7" s="142">
        <f t="shared" si="4"/>
        <v>0.375</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50</v>
      </c>
      <c r="W7" s="142">
        <f t="shared" si="7"/>
        <v>50</v>
      </c>
      <c r="X7" s="142">
        <f t="shared" si="7"/>
        <v>50</v>
      </c>
      <c r="Y7" s="142">
        <f t="shared" si="7"/>
        <v>50</v>
      </c>
      <c r="Z7" s="142">
        <f t="shared" si="7"/>
        <v>50</v>
      </c>
      <c r="AA7" s="142">
        <f t="shared" si="7"/>
        <v>50</v>
      </c>
      <c r="AB7" s="142">
        <f t="shared" si="7"/>
        <v>50</v>
      </c>
      <c r="AC7" s="142">
        <f t="shared" si="7"/>
        <v>50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0.5</v>
      </c>
      <c r="AM7" s="136">
        <v>0.5</v>
      </c>
    </row>
    <row r="8" spans="1:39" ht="93.75">
      <c r="A8" s="155">
        <v>129</v>
      </c>
      <c r="B8" s="149">
        <v>46030</v>
      </c>
      <c r="C8" s="158">
        <v>9</v>
      </c>
      <c r="D8" s="158">
        <v>14</v>
      </c>
      <c r="E8" s="156" t="s">
        <v>280</v>
      </c>
      <c r="F8" s="151" t="s">
        <v>96</v>
      </c>
      <c r="G8" s="159" t="s">
        <v>1</v>
      </c>
      <c r="H8" s="143" t="str">
        <f>IF(OR(G8="中止",G8="取消"),"998",IF(ISNA(MATCH($E8,施設情報!$B$2:$B$96,0)),"999",INDEX(施設情報!$C$2:$C$96,MATCH($E8,施設情報!$B$2:$B$96,0))))</f>
        <v>101</v>
      </c>
      <c r="I8" s="144">
        <f t="shared" si="2"/>
        <v>46030</v>
      </c>
      <c r="J8" s="142" t="str">
        <f t="shared" si="3"/>
        <v>101-46030</v>
      </c>
      <c r="K8" s="142">
        <f t="shared" si="4"/>
        <v>0.375</v>
      </c>
      <c r="L8" s="142">
        <f t="shared" si="5"/>
        <v>0.58333333333333337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0</v>
      </c>
      <c r="AB8" s="142">
        <f t="shared" si="7"/>
        <v>0</v>
      </c>
      <c r="AC8" s="142">
        <f t="shared" si="7"/>
        <v>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c r="A9" s="155">
        <v>130</v>
      </c>
      <c r="B9" s="149">
        <v>46030</v>
      </c>
      <c r="C9" s="158">
        <v>9</v>
      </c>
      <c r="D9" s="158">
        <v>14</v>
      </c>
      <c r="E9" s="208" t="s">
        <v>281</v>
      </c>
      <c r="F9" s="151" t="s">
        <v>96</v>
      </c>
      <c r="G9" s="159" t="s">
        <v>1</v>
      </c>
      <c r="H9" s="143" t="str">
        <f>IF(OR(G9="中止",G9="取消"),"998",IF(ISNA(MATCH($E9,施設情報!$B$2:$B$96,0)),"999",INDEX(施設情報!$C$2:$C$96,MATCH($E9,施設情報!$B$2:$B$96,0))))</f>
        <v>104</v>
      </c>
      <c r="I9" s="144">
        <f t="shared" si="2"/>
        <v>46030</v>
      </c>
      <c r="J9" s="142" t="str">
        <f t="shared" si="3"/>
        <v>104-46030</v>
      </c>
      <c r="K9" s="142">
        <f t="shared" si="4"/>
        <v>0.375</v>
      </c>
      <c r="L9" s="142">
        <f t="shared" si="5"/>
        <v>0.58333333333333337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100</v>
      </c>
      <c r="W9" s="142">
        <f t="shared" si="7"/>
        <v>100</v>
      </c>
      <c r="X9" s="142">
        <f t="shared" si="7"/>
        <v>100</v>
      </c>
      <c r="Y9" s="142">
        <f t="shared" si="7"/>
        <v>100</v>
      </c>
      <c r="Z9" s="142">
        <f t="shared" si="7"/>
        <v>100</v>
      </c>
      <c r="AA9" s="142">
        <f t="shared" si="7"/>
        <v>0</v>
      </c>
      <c r="AB9" s="142">
        <f t="shared" si="7"/>
        <v>0</v>
      </c>
      <c r="AC9" s="142">
        <f t="shared" si="7"/>
        <v>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1</v>
      </c>
      <c r="AM9" s="136">
        <v>1</v>
      </c>
    </row>
    <row r="10" spans="1:39" ht="37.5">
      <c r="A10" s="155">
        <v>223</v>
      </c>
      <c r="B10" s="149">
        <v>46030</v>
      </c>
      <c r="C10" s="158">
        <v>9</v>
      </c>
      <c r="D10" s="158">
        <v>17</v>
      </c>
      <c r="E10" s="208" t="s">
        <v>245</v>
      </c>
      <c r="F10" s="151" t="s">
        <v>97</v>
      </c>
      <c r="G10" s="159" t="s">
        <v>1</v>
      </c>
      <c r="H10" s="143" t="str">
        <f>IF(OR(G10="中止",G10="取消"),"998",IF(ISNA(MATCH($E10,施設情報!$B$2:$B$96,0)),"999",INDEX(施設情報!$C$2:$C$96,MATCH($E10,施設情報!$B$2:$B$96,0))))</f>
        <v>119</v>
      </c>
      <c r="I10" s="144">
        <f t="shared" si="2"/>
        <v>46030</v>
      </c>
      <c r="J10" s="142" t="str">
        <f t="shared" si="3"/>
        <v>119-46030</v>
      </c>
      <c r="K10" s="142">
        <f t="shared" si="4"/>
        <v>0.375</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50</v>
      </c>
      <c r="W10" s="142">
        <f t="shared" si="7"/>
        <v>50</v>
      </c>
      <c r="X10" s="142">
        <f t="shared" si="7"/>
        <v>50</v>
      </c>
      <c r="Y10" s="142">
        <f t="shared" si="7"/>
        <v>50</v>
      </c>
      <c r="Z10" s="142">
        <f t="shared" si="7"/>
        <v>50</v>
      </c>
      <c r="AA10" s="142">
        <f t="shared" si="7"/>
        <v>50</v>
      </c>
      <c r="AB10" s="142">
        <f t="shared" si="7"/>
        <v>50</v>
      </c>
      <c r="AC10" s="142">
        <f t="shared" si="7"/>
        <v>50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0.5</v>
      </c>
      <c r="AM10" s="136">
        <v>0.5</v>
      </c>
    </row>
    <row r="11" spans="1:39" ht="37.5">
      <c r="A11" s="155">
        <v>224</v>
      </c>
      <c r="B11" s="149">
        <v>46030</v>
      </c>
      <c r="C11" s="158">
        <v>9</v>
      </c>
      <c r="D11" s="158">
        <v>17</v>
      </c>
      <c r="E11" s="208" t="s">
        <v>246</v>
      </c>
      <c r="F11" s="151" t="s">
        <v>97</v>
      </c>
      <c r="G11" s="159" t="s">
        <v>1</v>
      </c>
      <c r="H11" s="143" t="str">
        <f>IF(OR(G11="中止",G11="取消"),"998",IF(ISNA(MATCH($E11,施設情報!$B$2:$B$96,0)),"999",INDEX(施設情報!$C$2:$C$96,MATCH($E11,施設情報!$B$2:$B$96,0))))</f>
        <v>120</v>
      </c>
      <c r="I11" s="144">
        <f t="shared" si="2"/>
        <v>46030</v>
      </c>
      <c r="J11" s="142" t="str">
        <f t="shared" si="3"/>
        <v>120-46030</v>
      </c>
      <c r="K11" s="142">
        <f t="shared" si="4"/>
        <v>0.375</v>
      </c>
      <c r="L11" s="142">
        <f t="shared" si="5"/>
        <v>0.70833333333333337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50</v>
      </c>
      <c r="W11" s="142">
        <f t="shared" si="7"/>
        <v>50</v>
      </c>
      <c r="X11" s="142">
        <f t="shared" si="7"/>
        <v>50</v>
      </c>
      <c r="Y11" s="142">
        <f t="shared" si="7"/>
        <v>50</v>
      </c>
      <c r="Z11" s="142">
        <f t="shared" si="7"/>
        <v>50</v>
      </c>
      <c r="AA11" s="142">
        <f t="shared" si="7"/>
        <v>50</v>
      </c>
      <c r="AB11" s="142">
        <f t="shared" si="7"/>
        <v>50</v>
      </c>
      <c r="AC11" s="142">
        <f t="shared" si="7"/>
        <v>50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0.5</v>
      </c>
      <c r="AM11" s="136">
        <v>0.5</v>
      </c>
    </row>
    <row r="12" spans="1:39" ht="56.25">
      <c r="A12" s="155">
        <v>225</v>
      </c>
      <c r="B12" s="149">
        <v>46030</v>
      </c>
      <c r="C12" s="158">
        <v>9</v>
      </c>
      <c r="D12" s="158">
        <v>17</v>
      </c>
      <c r="E12" s="208" t="s">
        <v>247</v>
      </c>
      <c r="F12" s="151" t="s">
        <v>97</v>
      </c>
      <c r="G12" s="159" t="s">
        <v>1</v>
      </c>
      <c r="H12" s="143" t="str">
        <f>IF(OR(G12="中止",G12="取消"),"998",IF(ISNA(MATCH($E12,施設情報!$B$2:$B$96,0)),"999",INDEX(施設情報!$C$2:$C$96,MATCH($E12,施設情報!$B$2:$B$96,0))))</f>
        <v>121</v>
      </c>
      <c r="I12" s="144">
        <f t="shared" si="2"/>
        <v>46030</v>
      </c>
      <c r="J12" s="142" t="str">
        <f t="shared" si="3"/>
        <v>121-46030</v>
      </c>
      <c r="K12" s="142">
        <f t="shared" si="4"/>
        <v>0.375</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50</v>
      </c>
      <c r="W12" s="142">
        <f t="shared" si="7"/>
        <v>50</v>
      </c>
      <c r="X12" s="142">
        <f t="shared" si="7"/>
        <v>50</v>
      </c>
      <c r="Y12" s="142">
        <f t="shared" si="7"/>
        <v>50</v>
      </c>
      <c r="Z12" s="142">
        <f t="shared" si="7"/>
        <v>50</v>
      </c>
      <c r="AA12" s="142">
        <f t="shared" si="7"/>
        <v>50</v>
      </c>
      <c r="AB12" s="142">
        <f t="shared" si="7"/>
        <v>50</v>
      </c>
      <c r="AC12" s="142">
        <f t="shared" si="7"/>
        <v>50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0.5</v>
      </c>
      <c r="AM12" s="136">
        <v>0.5</v>
      </c>
    </row>
    <row r="13" spans="1:39" ht="37.5">
      <c r="A13" s="155">
        <v>226</v>
      </c>
      <c r="B13" s="149">
        <v>46031</v>
      </c>
      <c r="C13" s="158">
        <v>9</v>
      </c>
      <c r="D13" s="158">
        <v>17</v>
      </c>
      <c r="E13" s="208" t="s">
        <v>245</v>
      </c>
      <c r="F13" s="151" t="s">
        <v>97</v>
      </c>
      <c r="G13" s="159" t="s">
        <v>1</v>
      </c>
      <c r="H13" s="143" t="str">
        <f>IF(OR(G13="中止",G13="取消"),"998",IF(ISNA(MATCH($E13,施設情報!$B$2:$B$96,0)),"999",INDEX(施設情報!$C$2:$C$96,MATCH($E13,施設情報!$B$2:$B$96,0))))</f>
        <v>119</v>
      </c>
      <c r="I13" s="144">
        <f t="shared" si="2"/>
        <v>46031</v>
      </c>
      <c r="J13" s="142" t="str">
        <f t="shared" si="3"/>
        <v>119-46031</v>
      </c>
      <c r="K13" s="142">
        <f t="shared" si="4"/>
        <v>0.375</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50</v>
      </c>
      <c r="W13" s="142">
        <f t="shared" si="7"/>
        <v>50</v>
      </c>
      <c r="X13" s="142">
        <f t="shared" si="7"/>
        <v>50</v>
      </c>
      <c r="Y13" s="142">
        <f t="shared" si="7"/>
        <v>50</v>
      </c>
      <c r="Z13" s="142">
        <f t="shared" si="7"/>
        <v>50</v>
      </c>
      <c r="AA13" s="142">
        <f t="shared" si="7"/>
        <v>50</v>
      </c>
      <c r="AB13" s="142">
        <f t="shared" si="7"/>
        <v>50</v>
      </c>
      <c r="AC13" s="142">
        <f t="shared" si="7"/>
        <v>50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0.5</v>
      </c>
      <c r="AM13" s="136">
        <v>0.5</v>
      </c>
    </row>
    <row r="14" spans="1:39" ht="37.5">
      <c r="A14" s="155">
        <v>227</v>
      </c>
      <c r="B14" s="149">
        <v>46031</v>
      </c>
      <c r="C14" s="158">
        <v>9</v>
      </c>
      <c r="D14" s="158">
        <v>17</v>
      </c>
      <c r="E14" s="208" t="s">
        <v>246</v>
      </c>
      <c r="F14" s="151" t="s">
        <v>97</v>
      </c>
      <c r="G14" s="159" t="s">
        <v>1</v>
      </c>
      <c r="H14" s="143" t="str">
        <f>IF(OR(G14="中止",G14="取消"),"998",IF(ISNA(MATCH($E14,施設情報!$B$2:$B$96,0)),"999",INDEX(施設情報!$C$2:$C$96,MATCH($E14,施設情報!$B$2:$B$96,0))))</f>
        <v>120</v>
      </c>
      <c r="I14" s="144">
        <f t="shared" si="2"/>
        <v>46031</v>
      </c>
      <c r="J14" s="142" t="str">
        <f t="shared" si="3"/>
        <v>120-46031</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50</v>
      </c>
      <c r="W14" s="142">
        <f t="shared" si="7"/>
        <v>50</v>
      </c>
      <c r="X14" s="142">
        <f t="shared" si="7"/>
        <v>50</v>
      </c>
      <c r="Y14" s="142">
        <f t="shared" si="7"/>
        <v>50</v>
      </c>
      <c r="Z14" s="142">
        <f t="shared" si="7"/>
        <v>50</v>
      </c>
      <c r="AA14" s="142">
        <f t="shared" si="7"/>
        <v>50</v>
      </c>
      <c r="AB14" s="142">
        <f t="shared" si="7"/>
        <v>50</v>
      </c>
      <c r="AC14" s="142">
        <f t="shared" si="7"/>
        <v>50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0.5</v>
      </c>
      <c r="AM14" s="136">
        <v>0.5</v>
      </c>
    </row>
    <row r="15" spans="1:39" ht="56.25">
      <c r="A15" s="155">
        <v>228</v>
      </c>
      <c r="B15" s="149">
        <v>46031</v>
      </c>
      <c r="C15" s="158">
        <v>9</v>
      </c>
      <c r="D15" s="158">
        <v>17</v>
      </c>
      <c r="E15" s="208" t="s">
        <v>247</v>
      </c>
      <c r="F15" s="151" t="s">
        <v>97</v>
      </c>
      <c r="G15" s="159" t="s">
        <v>1</v>
      </c>
      <c r="H15" s="143" t="str">
        <f>IF(OR(G15="中止",G15="取消"),"998",IF(ISNA(MATCH($E15,施設情報!$B$2:$B$96,0)),"999",INDEX(施設情報!$C$2:$C$96,MATCH($E15,施設情報!$B$2:$B$96,0))))</f>
        <v>121</v>
      </c>
      <c r="I15" s="144">
        <f t="shared" si="2"/>
        <v>46031</v>
      </c>
      <c r="J15" s="142" t="str">
        <f t="shared" si="3"/>
        <v>121-46031</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c r="A16" s="155">
        <v>3</v>
      </c>
      <c r="B16" s="149">
        <v>46032</v>
      </c>
      <c r="C16" s="158">
        <v>0</v>
      </c>
      <c r="D16" s="158">
        <v>24</v>
      </c>
      <c r="E16" s="156" t="s">
        <v>28</v>
      </c>
      <c r="F16" s="151" t="s">
        <v>29</v>
      </c>
      <c r="G16" s="159" t="s">
        <v>1</v>
      </c>
      <c r="H16" s="143" t="str">
        <f>IF(OR(G16="中止",G16="取消"),"998",IF(ISNA(MATCH($E16,施設情報!$B$2:$B$96,0)),"999",INDEX(施設情報!$C$2:$C$96,MATCH($E16,施設情報!$B$2:$B$96,0))))</f>
        <v>001</v>
      </c>
      <c r="I16" s="144">
        <f t="shared" si="2"/>
        <v>46032</v>
      </c>
      <c r="J16" s="142" t="str">
        <f t="shared" si="3"/>
        <v>001-46032</v>
      </c>
      <c r="K16" s="142">
        <f t="shared" si="4"/>
        <v>0</v>
      </c>
      <c r="L16" s="142">
        <f t="shared" si="5"/>
        <v>1</v>
      </c>
      <c r="M16" s="142">
        <f t="shared" si="8"/>
        <v>100</v>
      </c>
      <c r="N16" s="142">
        <f t="shared" si="8"/>
        <v>100</v>
      </c>
      <c r="O16" s="142">
        <f t="shared" si="8"/>
        <v>100</v>
      </c>
      <c r="P16" s="142">
        <f t="shared" si="8"/>
        <v>100</v>
      </c>
      <c r="Q16" s="142">
        <f t="shared" si="8"/>
        <v>100</v>
      </c>
      <c r="R16" s="142">
        <f t="shared" si="8"/>
        <v>100</v>
      </c>
      <c r="S16" s="142">
        <f t="shared" si="8"/>
        <v>100</v>
      </c>
      <c r="T16" s="142">
        <f t="shared" si="8"/>
        <v>100</v>
      </c>
      <c r="U16" s="142">
        <f t="shared" si="8"/>
        <v>100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100</v>
      </c>
      <c r="AE16" s="142">
        <f t="shared" si="9"/>
        <v>100</v>
      </c>
      <c r="AF16" s="142">
        <f t="shared" si="9"/>
        <v>100</v>
      </c>
      <c r="AG16" s="142">
        <f t="shared" si="9"/>
        <v>100</v>
      </c>
      <c r="AH16" s="142">
        <f t="shared" si="9"/>
        <v>100</v>
      </c>
      <c r="AI16" s="142">
        <f t="shared" si="9"/>
        <v>100</v>
      </c>
      <c r="AJ16" s="142">
        <f t="shared" si="9"/>
        <v>100</v>
      </c>
      <c r="AK16" s="142">
        <f ca="1">IF(AND(AND($AK$3&lt;=B16,B16&lt;=$AK$1),B16&lt;&gt;""),1,0)</f>
        <v>1</v>
      </c>
      <c r="AL16" s="140">
        <f>IF(OR(F16="工事・メンテ（共用可）",F16="要調整"),0.5,1)</f>
        <v>1</v>
      </c>
      <c r="AM16" s="136">
        <v>1</v>
      </c>
    </row>
    <row r="17" spans="1:39">
      <c r="A17" s="155">
        <v>4</v>
      </c>
      <c r="B17" s="149">
        <v>46033</v>
      </c>
      <c r="C17" s="158">
        <v>0</v>
      </c>
      <c r="D17" s="158">
        <v>24</v>
      </c>
      <c r="E17" s="156" t="s">
        <v>28</v>
      </c>
      <c r="F17" s="151" t="s">
        <v>29</v>
      </c>
      <c r="G17" s="159" t="s">
        <v>1</v>
      </c>
      <c r="H17" s="143" t="str">
        <f>IF(OR(G17="中止",G17="取消"),"998",IF(ISNA(MATCH($E17,施設情報!$B$2:$B$96,0)),"999",INDEX(施設情報!$C$2:$C$96,MATCH($E17,施設情報!$B$2:$B$96,0))))</f>
        <v>001</v>
      </c>
      <c r="I17" s="144">
        <f t="shared" si="2"/>
        <v>46033</v>
      </c>
      <c r="J17" s="142" t="str">
        <f t="shared" si="3"/>
        <v>001-46033</v>
      </c>
      <c r="K17" s="142">
        <f t="shared" si="4"/>
        <v>0</v>
      </c>
      <c r="L17" s="142">
        <f t="shared" si="5"/>
        <v>1</v>
      </c>
      <c r="M17" s="142">
        <f t="shared" si="8"/>
        <v>100</v>
      </c>
      <c r="N17" s="142">
        <f t="shared" si="8"/>
        <v>100</v>
      </c>
      <c r="O17" s="142">
        <f t="shared" si="8"/>
        <v>100</v>
      </c>
      <c r="P17" s="142">
        <f t="shared" si="8"/>
        <v>100</v>
      </c>
      <c r="Q17" s="142">
        <f t="shared" si="8"/>
        <v>100</v>
      </c>
      <c r="R17" s="142">
        <f t="shared" si="8"/>
        <v>100</v>
      </c>
      <c r="S17" s="142">
        <f t="shared" si="8"/>
        <v>100</v>
      </c>
      <c r="T17" s="142">
        <f t="shared" si="8"/>
        <v>100</v>
      </c>
      <c r="U17" s="142">
        <f t="shared" si="8"/>
        <v>100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100</v>
      </c>
      <c r="AE17" s="142">
        <f t="shared" si="9"/>
        <v>100</v>
      </c>
      <c r="AF17" s="142">
        <f t="shared" si="9"/>
        <v>100</v>
      </c>
      <c r="AG17" s="142">
        <f t="shared" si="9"/>
        <v>100</v>
      </c>
      <c r="AH17" s="142">
        <f t="shared" si="9"/>
        <v>100</v>
      </c>
      <c r="AI17" s="142">
        <f t="shared" si="9"/>
        <v>100</v>
      </c>
      <c r="AJ17" s="142">
        <f t="shared" si="9"/>
        <v>100</v>
      </c>
      <c r="AK17" s="142">
        <f ca="1">IF(AND(AND($AK$3&lt;=B17,B17&lt;=$AK$1),B17&lt;&gt;""),1,0)</f>
        <v>1</v>
      </c>
      <c r="AL17" s="140">
        <f>IF(OR(F17="工事・メンテ（共用可）",F17="要調整"),0.5,1)</f>
        <v>1</v>
      </c>
      <c r="AM17" s="136">
        <v>1</v>
      </c>
    </row>
    <row r="18" spans="1:39">
      <c r="A18" s="155">
        <v>106</v>
      </c>
      <c r="B18" s="149">
        <v>46034</v>
      </c>
      <c r="C18" s="158">
        <v>0</v>
      </c>
      <c r="D18" s="158">
        <v>24</v>
      </c>
      <c r="E18" s="156" t="s">
        <v>28</v>
      </c>
      <c r="F18" s="151" t="s">
        <v>29</v>
      </c>
      <c r="G18" s="159" t="s">
        <v>1</v>
      </c>
      <c r="H18" s="143" t="str">
        <f>IF(OR(G18="中止",G18="取消"),"998",IF(ISNA(MATCH($E18,施設情報!$B$2:$B$96,0)),"999",INDEX(施設情報!$C$2:$C$96,MATCH($E18,施設情報!$B$2:$B$96,0))))</f>
        <v>001</v>
      </c>
      <c r="I18" s="144">
        <f t="shared" si="2"/>
        <v>46034</v>
      </c>
      <c r="J18" s="142" t="str">
        <f t="shared" si="3"/>
        <v>001-46034</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c r="A19" s="155">
        <v>5</v>
      </c>
      <c r="B19" s="149">
        <v>46039</v>
      </c>
      <c r="C19" s="158">
        <v>0</v>
      </c>
      <c r="D19" s="158">
        <v>24</v>
      </c>
      <c r="E19" s="156" t="s">
        <v>28</v>
      </c>
      <c r="F19" s="151" t="s">
        <v>29</v>
      </c>
      <c r="G19" s="159" t="s">
        <v>1</v>
      </c>
      <c r="H19" s="143" t="str">
        <f>IF(OR(G19="中止",G19="取消"),"998",IF(ISNA(MATCH($E19,施設情報!$B$2:$B$96,0)),"999",INDEX(施設情報!$C$2:$C$96,MATCH($E19,施設情報!$B$2:$B$96,0))))</f>
        <v>001</v>
      </c>
      <c r="I19" s="144">
        <f t="shared" si="2"/>
        <v>46039</v>
      </c>
      <c r="J19" s="142" t="str">
        <f t="shared" si="3"/>
        <v>001-46039</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c r="AL19" s="140">
        <f>IF(OR(F19="工事・メンテ（共用可）",F19="要調整"),0.5,1)</f>
        <v>1</v>
      </c>
      <c r="AM19" s="136">
        <v>1</v>
      </c>
    </row>
    <row r="20" spans="1:39">
      <c r="A20" s="155">
        <v>6</v>
      </c>
      <c r="B20" s="149">
        <v>46040</v>
      </c>
      <c r="C20" s="158">
        <v>0</v>
      </c>
      <c r="D20" s="158">
        <v>24</v>
      </c>
      <c r="E20" s="156" t="s">
        <v>28</v>
      </c>
      <c r="F20" s="151" t="s">
        <v>29</v>
      </c>
      <c r="G20" s="159" t="s">
        <v>1</v>
      </c>
      <c r="H20" s="143" t="str">
        <f>IF(OR(G20="中止",G20="取消"),"998",IF(ISNA(MATCH($E20,施設情報!$B$2:$B$96,0)),"999",INDEX(施設情報!$C$2:$C$96,MATCH($E20,施設情報!$B$2:$B$96,0))))</f>
        <v>001</v>
      </c>
      <c r="I20" s="144">
        <f t="shared" si="2"/>
        <v>46040</v>
      </c>
      <c r="J20" s="142" t="str">
        <f t="shared" si="3"/>
        <v>001-46040</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c r="A21" s="155">
        <v>7</v>
      </c>
      <c r="B21" s="149">
        <v>46046</v>
      </c>
      <c r="C21" s="158">
        <v>0</v>
      </c>
      <c r="D21" s="158">
        <v>24</v>
      </c>
      <c r="E21" s="156" t="s">
        <v>28</v>
      </c>
      <c r="F21" s="151" t="s">
        <v>29</v>
      </c>
      <c r="G21" s="159" t="s">
        <v>1</v>
      </c>
      <c r="H21" s="143" t="str">
        <f>IF(OR(G21="中止",G21="取消"),"998",IF(ISNA(MATCH($E21,施設情報!$B$2:$B$96,0)),"999",INDEX(施設情報!$C$2:$C$96,MATCH($E21,施設情報!$B$2:$B$96,0))))</f>
        <v>001</v>
      </c>
      <c r="I21" s="144">
        <f t="shared" si="2"/>
        <v>46046</v>
      </c>
      <c r="J21" s="142" t="str">
        <f t="shared" si="3"/>
        <v>001-46046</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c r="AL21" s="140">
        <f>IF(OR(F21="工事・メンテ（共用可）",F21="要調整"),0.5,1)</f>
        <v>1</v>
      </c>
      <c r="AM21" s="136">
        <v>1</v>
      </c>
    </row>
    <row r="22" spans="1:39">
      <c r="A22" s="155">
        <v>8</v>
      </c>
      <c r="B22" s="149">
        <v>46047</v>
      </c>
      <c r="C22" s="158">
        <v>0</v>
      </c>
      <c r="D22" s="158">
        <v>24</v>
      </c>
      <c r="E22" s="156" t="s">
        <v>28</v>
      </c>
      <c r="F22" s="151" t="s">
        <v>29</v>
      </c>
      <c r="G22" s="159" t="s">
        <v>1</v>
      </c>
      <c r="H22" s="143" t="str">
        <f>IF(OR(G22="中止",G22="取消"),"998",IF(ISNA(MATCH($E22,施設情報!$B$2:$B$96,0)),"999",INDEX(施設情報!$C$2:$C$96,MATCH($E22,施設情報!$B$2:$B$96,0))))</f>
        <v>001</v>
      </c>
      <c r="I22" s="144">
        <f t="shared" si="2"/>
        <v>46047</v>
      </c>
      <c r="J22" s="142" t="str">
        <f t="shared" si="3"/>
        <v>001-46047</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c r="A23" s="155">
        <v>9</v>
      </c>
      <c r="B23" s="149">
        <v>46053</v>
      </c>
      <c r="C23" s="158">
        <v>0</v>
      </c>
      <c r="D23" s="158">
        <v>24</v>
      </c>
      <c r="E23" s="156" t="s">
        <v>28</v>
      </c>
      <c r="F23" s="151" t="s">
        <v>29</v>
      </c>
      <c r="G23" s="159" t="s">
        <v>1</v>
      </c>
      <c r="H23" s="143" t="str">
        <f>IF(OR(G23="中止",G23="取消"),"998",IF(ISNA(MATCH($E23,施設情報!$B$2:$B$96,0)),"999",INDEX(施設情報!$C$2:$C$96,MATCH($E23,施設情報!$B$2:$B$96,0))))</f>
        <v>001</v>
      </c>
      <c r="I23" s="144">
        <f t="shared" si="2"/>
        <v>46053</v>
      </c>
      <c r="J23" s="142" t="str">
        <f t="shared" si="3"/>
        <v>001-46053</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c r="AL23" s="140">
        <f>IF(OR(F23="工事・メンテ（共用可）",F23="要調整"),0.5,1)</f>
        <v>1</v>
      </c>
      <c r="AM23" s="136">
        <v>1</v>
      </c>
    </row>
    <row r="24" spans="1:39">
      <c r="A24" s="155">
        <v>10</v>
      </c>
      <c r="B24" s="149">
        <v>46054</v>
      </c>
      <c r="C24" s="158">
        <v>0</v>
      </c>
      <c r="D24" s="158">
        <v>24</v>
      </c>
      <c r="E24" s="156" t="s">
        <v>28</v>
      </c>
      <c r="F24" s="151" t="s">
        <v>29</v>
      </c>
      <c r="G24" s="159" t="s">
        <v>1</v>
      </c>
      <c r="H24" s="143" t="str">
        <f>IF(OR(G24="中止",G24="取消"),"998",IF(ISNA(MATCH($E24,施設情報!$B$2:$B$96,0)),"999",INDEX(施設情報!$C$2:$C$96,MATCH($E24,施設情報!$B$2:$B$96,0))))</f>
        <v>001</v>
      </c>
      <c r="I24" s="144">
        <f t="shared" si="2"/>
        <v>46054</v>
      </c>
      <c r="J24" s="142" t="str">
        <f t="shared" si="3"/>
        <v>001-46054</v>
      </c>
      <c r="K24" s="142">
        <f t="shared" si="4"/>
        <v>0</v>
      </c>
      <c r="L24" s="142">
        <f t="shared" si="5"/>
        <v>1</v>
      </c>
      <c r="M24" s="142">
        <f t="shared" si="8"/>
        <v>100</v>
      </c>
      <c r="N24" s="142">
        <f t="shared" si="8"/>
        <v>100</v>
      </c>
      <c r="O24" s="142">
        <f t="shared" si="8"/>
        <v>100</v>
      </c>
      <c r="P24" s="142">
        <f t="shared" si="8"/>
        <v>100</v>
      </c>
      <c r="Q24" s="142">
        <f t="shared" si="8"/>
        <v>100</v>
      </c>
      <c r="R24" s="142">
        <f t="shared" si="8"/>
        <v>100</v>
      </c>
      <c r="S24" s="142">
        <f t="shared" si="8"/>
        <v>100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100</v>
      </c>
      <c r="AI24" s="142">
        <f t="shared" si="9"/>
        <v>100</v>
      </c>
      <c r="AJ24" s="142">
        <f t="shared" si="9"/>
        <v>100</v>
      </c>
      <c r="AK24" s="142">
        <f ca="1">IF(AND(AND($AK$3&lt;=B24,B24&lt;=$AK$1),B24&lt;&gt;""),1,0)</f>
        <v>1</v>
      </c>
      <c r="AL24" s="140">
        <f>IF(OR(F24="工事・メンテ（共用可）",F24="要調整"),0.5,1)</f>
        <v>1</v>
      </c>
      <c r="AM24" s="136">
        <v>1</v>
      </c>
    </row>
    <row r="25" spans="1:39">
      <c r="A25" s="155">
        <v>11</v>
      </c>
      <c r="B25" s="149">
        <v>46060</v>
      </c>
      <c r="C25" s="158">
        <v>0</v>
      </c>
      <c r="D25" s="158">
        <v>24</v>
      </c>
      <c r="E25" s="156" t="s">
        <v>28</v>
      </c>
      <c r="F25" s="151" t="s">
        <v>29</v>
      </c>
      <c r="G25" s="159" t="s">
        <v>1</v>
      </c>
      <c r="H25" s="143" t="str">
        <f>IF(OR(G25="中止",G25="取消"),"998",IF(ISNA(MATCH($E25,施設情報!$B$2:$B$96,0)),"999",INDEX(施設情報!$C$2:$C$96,MATCH($E25,施設情報!$B$2:$B$96,0))))</f>
        <v>001</v>
      </c>
      <c r="I25" s="144">
        <f t="shared" si="2"/>
        <v>46060</v>
      </c>
      <c r="J25" s="142" t="str">
        <f t="shared" si="3"/>
        <v>001-46060</v>
      </c>
      <c r="K25" s="142">
        <f t="shared" si="4"/>
        <v>0</v>
      </c>
      <c r="L25" s="142">
        <f t="shared" si="5"/>
        <v>1</v>
      </c>
      <c r="M25" s="142">
        <f t="shared" ref="M25:V34" si="10">IF(AND(M$3&gt;=$K25,M$3&lt;$L25),100*$AM25,0)</f>
        <v>100</v>
      </c>
      <c r="N25" s="142">
        <f t="shared" si="10"/>
        <v>100</v>
      </c>
      <c r="O25" s="142">
        <f t="shared" si="10"/>
        <v>100</v>
      </c>
      <c r="P25" s="142">
        <f t="shared" si="10"/>
        <v>100</v>
      </c>
      <c r="Q25" s="142">
        <f t="shared" si="10"/>
        <v>100</v>
      </c>
      <c r="R25" s="142">
        <f t="shared" si="10"/>
        <v>100</v>
      </c>
      <c r="S25" s="142">
        <f t="shared" si="10"/>
        <v>100</v>
      </c>
      <c r="T25" s="142">
        <f t="shared" si="10"/>
        <v>100</v>
      </c>
      <c r="U25" s="142">
        <f t="shared" si="10"/>
        <v>100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100</v>
      </c>
      <c r="AE25" s="142">
        <f t="shared" si="11"/>
        <v>100</v>
      </c>
      <c r="AF25" s="142">
        <f t="shared" si="11"/>
        <v>100</v>
      </c>
      <c r="AG25" s="142">
        <f t="shared" si="11"/>
        <v>100</v>
      </c>
      <c r="AH25" s="142">
        <f t="shared" si="11"/>
        <v>100</v>
      </c>
      <c r="AI25" s="142">
        <f t="shared" si="11"/>
        <v>100</v>
      </c>
      <c r="AJ25" s="142">
        <f t="shared" si="11"/>
        <v>100</v>
      </c>
      <c r="AK25" s="142">
        <f ca="1">IF(AND(AND($AK$3&lt;=B25,B25&lt;=$AK$1),B25&lt;&gt;""),1,0)</f>
        <v>1</v>
      </c>
      <c r="AL25" s="140">
        <f>IF(OR(F25="工事・メンテ（共用可）",F25="要調整"),0.5,1)</f>
        <v>1</v>
      </c>
      <c r="AM25" s="136">
        <v>1</v>
      </c>
    </row>
    <row r="26" spans="1:39">
      <c r="A26" s="155">
        <v>12</v>
      </c>
      <c r="B26" s="149">
        <v>46061</v>
      </c>
      <c r="C26" s="158">
        <v>0</v>
      </c>
      <c r="D26" s="158">
        <v>24</v>
      </c>
      <c r="E26" s="156" t="s">
        <v>28</v>
      </c>
      <c r="F26" s="151" t="s">
        <v>29</v>
      </c>
      <c r="G26" s="159" t="s">
        <v>1</v>
      </c>
      <c r="H26" s="143" t="str">
        <f>IF(OR(G26="中止",G26="取消"),"998",IF(ISNA(MATCH($E26,施設情報!$B$2:$B$96,0)),"999",INDEX(施設情報!$C$2:$C$96,MATCH($E26,施設情報!$B$2:$B$96,0))))</f>
        <v>001</v>
      </c>
      <c r="I26" s="144">
        <f t="shared" si="2"/>
        <v>46061</v>
      </c>
      <c r="J26" s="142" t="str">
        <f t="shared" si="3"/>
        <v>001-46061</v>
      </c>
      <c r="K26" s="142">
        <f t="shared" si="4"/>
        <v>0</v>
      </c>
      <c r="L26" s="142">
        <f t="shared" si="5"/>
        <v>1</v>
      </c>
      <c r="M26" s="142">
        <f t="shared" si="10"/>
        <v>100</v>
      </c>
      <c r="N26" s="142">
        <f t="shared" si="10"/>
        <v>100</v>
      </c>
      <c r="O26" s="142">
        <f t="shared" si="10"/>
        <v>100</v>
      </c>
      <c r="P26" s="142">
        <f t="shared" si="10"/>
        <v>100</v>
      </c>
      <c r="Q26" s="142">
        <f t="shared" si="10"/>
        <v>100</v>
      </c>
      <c r="R26" s="142">
        <f t="shared" si="10"/>
        <v>100</v>
      </c>
      <c r="S26" s="142">
        <f t="shared" si="10"/>
        <v>100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100</v>
      </c>
      <c r="AI26" s="142">
        <f t="shared" si="11"/>
        <v>100</v>
      </c>
      <c r="AJ26" s="142">
        <f t="shared" si="11"/>
        <v>100</v>
      </c>
      <c r="AK26" s="142">
        <f ca="1">IF(AND(AND($AK$3&lt;=B26,B26&lt;=$AK$1),B26&lt;&gt;""),1,0)</f>
        <v>1</v>
      </c>
      <c r="AL26" s="140">
        <f>IF(OR(F26="工事・メンテ（共用可）",F26="要調整"),0.5,1)</f>
        <v>1</v>
      </c>
      <c r="AM26" s="136">
        <v>1</v>
      </c>
    </row>
    <row r="27" spans="1:39">
      <c r="A27" s="155">
        <v>107</v>
      </c>
      <c r="B27" s="149">
        <v>46064</v>
      </c>
      <c r="C27" s="158">
        <v>0</v>
      </c>
      <c r="D27" s="158">
        <v>24</v>
      </c>
      <c r="E27" s="156" t="s">
        <v>28</v>
      </c>
      <c r="F27" s="151" t="s">
        <v>29</v>
      </c>
      <c r="G27" s="159" t="s">
        <v>1</v>
      </c>
      <c r="H27" s="143" t="str">
        <f>IF(OR(G27="中止",G27="取消"),"998",IF(ISNA(MATCH($E27,施設情報!$B$2:$B$96,0)),"999",INDEX(施設情報!$C$2:$C$96,MATCH($E27,施設情報!$B$2:$B$96,0))))</f>
        <v>001</v>
      </c>
      <c r="I27" s="144">
        <f t="shared" si="2"/>
        <v>46064</v>
      </c>
      <c r="J27" s="142" t="str">
        <f t="shared" si="3"/>
        <v>001-46064</v>
      </c>
      <c r="K27" s="142">
        <f t="shared" si="4"/>
        <v>0</v>
      </c>
      <c r="L27" s="142">
        <f t="shared" si="5"/>
        <v>1</v>
      </c>
      <c r="M27" s="142">
        <f t="shared" si="10"/>
        <v>100</v>
      </c>
      <c r="N27" s="142">
        <f t="shared" si="10"/>
        <v>100</v>
      </c>
      <c r="O27" s="142">
        <f t="shared" si="10"/>
        <v>100</v>
      </c>
      <c r="P27" s="142">
        <f t="shared" si="10"/>
        <v>100</v>
      </c>
      <c r="Q27" s="142">
        <f t="shared" si="10"/>
        <v>100</v>
      </c>
      <c r="R27" s="142">
        <f t="shared" si="10"/>
        <v>100</v>
      </c>
      <c r="S27" s="142">
        <f t="shared" si="10"/>
        <v>100</v>
      </c>
      <c r="T27" s="142">
        <f t="shared" si="10"/>
        <v>100</v>
      </c>
      <c r="U27" s="142">
        <f t="shared" si="10"/>
        <v>100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100</v>
      </c>
      <c r="AE27" s="142">
        <f t="shared" si="11"/>
        <v>100</v>
      </c>
      <c r="AF27" s="142">
        <f t="shared" si="11"/>
        <v>100</v>
      </c>
      <c r="AG27" s="142">
        <f t="shared" si="11"/>
        <v>100</v>
      </c>
      <c r="AH27" s="142">
        <f t="shared" si="11"/>
        <v>100</v>
      </c>
      <c r="AI27" s="142">
        <f t="shared" si="11"/>
        <v>100</v>
      </c>
      <c r="AJ27" s="142">
        <f t="shared" si="11"/>
        <v>100</v>
      </c>
      <c r="AK27" s="142">
        <f ca="1">IF(AND(AND($AK$3&lt;=B27,B27&lt;=$AK$1),B27&lt;&gt;""),1,0)</f>
        <v>1</v>
      </c>
      <c r="AL27" s="140">
        <f>IF(OR(F27="工事・メンテ（共用可）",F27="要調整"),0.5,1)</f>
        <v>1</v>
      </c>
      <c r="AM27" s="136">
        <v>1</v>
      </c>
    </row>
    <row r="28" spans="1:39">
      <c r="A28" s="155">
        <v>131</v>
      </c>
      <c r="B28" s="149">
        <v>46066</v>
      </c>
      <c r="C28" s="158">
        <v>9</v>
      </c>
      <c r="D28" s="158">
        <v>14</v>
      </c>
      <c r="E28" s="208" t="s">
        <v>498</v>
      </c>
      <c r="F28" s="151" t="s">
        <v>96</v>
      </c>
      <c r="G28" s="159" t="s">
        <v>1</v>
      </c>
      <c r="H28" s="143" t="str">
        <f>IF(OR(G28="中止",G28="取消"),"998",IF(ISNA(MATCH($E28,施設情報!$B$2:$B$96,0)),"999",INDEX(施設情報!$C$2:$C$96,MATCH($E28,施設情報!$B$2:$B$96,0))))</f>
        <v>102</v>
      </c>
      <c r="I28" s="144">
        <f t="shared" si="2"/>
        <v>46066</v>
      </c>
      <c r="J28" s="142" t="str">
        <f t="shared" si="3"/>
        <v>102-46066</v>
      </c>
      <c r="K28" s="142">
        <f t="shared" si="4"/>
        <v>0.375</v>
      </c>
      <c r="L28" s="142">
        <f t="shared" si="5"/>
        <v>0.58333333333333337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0</v>
      </c>
      <c r="AB28" s="142">
        <f t="shared" si="11"/>
        <v>0</v>
      </c>
      <c r="AC28" s="142">
        <f t="shared" si="11"/>
        <v>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c r="A29" s="155">
        <v>132</v>
      </c>
      <c r="B29" s="149">
        <v>46066</v>
      </c>
      <c r="C29" s="158">
        <v>9</v>
      </c>
      <c r="D29" s="158">
        <v>14</v>
      </c>
      <c r="E29" s="208" t="s">
        <v>499</v>
      </c>
      <c r="F29" s="151" t="s">
        <v>96</v>
      </c>
      <c r="G29" s="159" t="s">
        <v>1</v>
      </c>
      <c r="H29" s="143" t="str">
        <f>IF(OR(G29="中止",G29="取消"),"998",IF(ISNA(MATCH($E29,施設情報!$B$2:$B$96,0)),"999",INDEX(施設情報!$C$2:$C$96,MATCH($E29,施設情報!$B$2:$B$96,0))))</f>
        <v>103</v>
      </c>
      <c r="I29" s="144">
        <f t="shared" si="2"/>
        <v>46066</v>
      </c>
      <c r="J29" s="142" t="str">
        <f t="shared" si="3"/>
        <v>103-46066</v>
      </c>
      <c r="K29" s="142">
        <f t="shared" si="4"/>
        <v>0.375</v>
      </c>
      <c r="L29" s="142">
        <f t="shared" si="5"/>
        <v>0.58333333333333337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100</v>
      </c>
      <c r="W29" s="142">
        <f t="shared" si="11"/>
        <v>100</v>
      </c>
      <c r="X29" s="142">
        <f t="shared" si="11"/>
        <v>100</v>
      </c>
      <c r="Y29" s="142">
        <f t="shared" si="11"/>
        <v>100</v>
      </c>
      <c r="Z29" s="142">
        <f t="shared" si="11"/>
        <v>100</v>
      </c>
      <c r="AA29" s="142">
        <f t="shared" si="11"/>
        <v>0</v>
      </c>
      <c r="AB29" s="142">
        <f t="shared" si="11"/>
        <v>0</v>
      </c>
      <c r="AC29" s="142">
        <f t="shared" si="11"/>
        <v>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c r="A30" s="155">
        <v>133</v>
      </c>
      <c r="B30" s="149">
        <v>46066</v>
      </c>
      <c r="C30" s="158">
        <v>9</v>
      </c>
      <c r="D30" s="158">
        <v>14</v>
      </c>
      <c r="E30" s="208" t="s">
        <v>281</v>
      </c>
      <c r="F30" s="151" t="s">
        <v>96</v>
      </c>
      <c r="G30" s="159" t="s">
        <v>1</v>
      </c>
      <c r="H30" s="143" t="str">
        <f>IF(OR(G30="中止",G30="取消"),"998",IF(ISNA(MATCH($E30,施設情報!$B$2:$B$96,0)),"999",INDEX(施設情報!$C$2:$C$96,MATCH($E30,施設情報!$B$2:$B$96,0))))</f>
        <v>104</v>
      </c>
      <c r="I30" s="144">
        <f t="shared" si="2"/>
        <v>46066</v>
      </c>
      <c r="J30" s="142" t="str">
        <f t="shared" si="3"/>
        <v>104-46066</v>
      </c>
      <c r="K30" s="142">
        <f t="shared" si="4"/>
        <v>0.375</v>
      </c>
      <c r="L30" s="142">
        <f t="shared" si="5"/>
        <v>0.58333333333333337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100</v>
      </c>
      <c r="W30" s="142">
        <f t="shared" si="11"/>
        <v>100</v>
      </c>
      <c r="X30" s="142">
        <f t="shared" si="11"/>
        <v>100</v>
      </c>
      <c r="Y30" s="142">
        <f t="shared" si="11"/>
        <v>100</v>
      </c>
      <c r="Z30" s="142">
        <f t="shared" si="11"/>
        <v>100</v>
      </c>
      <c r="AA30" s="142">
        <f t="shared" si="11"/>
        <v>0</v>
      </c>
      <c r="AB30" s="142">
        <f t="shared" si="11"/>
        <v>0</v>
      </c>
      <c r="AC30" s="142">
        <f t="shared" si="11"/>
        <v>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ht="37.5">
      <c r="A31" s="155">
        <v>134</v>
      </c>
      <c r="B31" s="149">
        <v>46066</v>
      </c>
      <c r="C31" s="158">
        <v>9</v>
      </c>
      <c r="D31" s="158">
        <v>14</v>
      </c>
      <c r="E31" s="208" t="s">
        <v>500</v>
      </c>
      <c r="F31" s="151" t="s">
        <v>96</v>
      </c>
      <c r="G31" s="159" t="s">
        <v>1</v>
      </c>
      <c r="H31" s="143" t="str">
        <f>IF(OR(G31="中止",G31="取消"),"998",IF(ISNA(MATCH($E31,施設情報!$B$2:$B$96,0)),"999",INDEX(施設情報!$C$2:$C$96,MATCH($E31,施設情報!$B$2:$B$96,0))))</f>
        <v>105</v>
      </c>
      <c r="I31" s="144">
        <f t="shared" si="2"/>
        <v>46066</v>
      </c>
      <c r="J31" s="142" t="str">
        <f t="shared" si="3"/>
        <v>105-46066</v>
      </c>
      <c r="K31" s="142">
        <f t="shared" si="4"/>
        <v>0.375</v>
      </c>
      <c r="L31" s="142">
        <f t="shared" si="5"/>
        <v>0.58333333333333337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100</v>
      </c>
      <c r="W31" s="142">
        <f t="shared" si="11"/>
        <v>100</v>
      </c>
      <c r="X31" s="142">
        <f t="shared" si="11"/>
        <v>100</v>
      </c>
      <c r="Y31" s="142">
        <f t="shared" si="11"/>
        <v>100</v>
      </c>
      <c r="Z31" s="142">
        <f t="shared" si="11"/>
        <v>100</v>
      </c>
      <c r="AA31" s="142">
        <f t="shared" si="11"/>
        <v>0</v>
      </c>
      <c r="AB31" s="142">
        <f t="shared" si="11"/>
        <v>0</v>
      </c>
      <c r="AC31" s="142">
        <f t="shared" si="11"/>
        <v>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c r="AL31" s="140">
        <f>IF(OR(F31="工事・メンテ（共用可）",F31="要調整"),0.5,1)</f>
        <v>1</v>
      </c>
      <c r="AM31" s="136">
        <v>1</v>
      </c>
    </row>
    <row r="32" spans="1:39" ht="37.5">
      <c r="A32" s="155">
        <v>135</v>
      </c>
      <c r="B32" s="149">
        <v>46066</v>
      </c>
      <c r="C32" s="158">
        <v>9</v>
      </c>
      <c r="D32" s="158">
        <v>14</v>
      </c>
      <c r="E32" s="208" t="s">
        <v>501</v>
      </c>
      <c r="F32" s="151" t="s">
        <v>96</v>
      </c>
      <c r="G32" s="159" t="s">
        <v>1</v>
      </c>
      <c r="H32" s="143" t="str">
        <f>IF(OR(G32="中止",G32="取消"),"998",IF(ISNA(MATCH($E32,施設情報!$B$2:$B$96,0)),"999",INDEX(施設情報!$C$2:$C$96,MATCH($E32,施設情報!$B$2:$B$96,0))))</f>
        <v>106</v>
      </c>
      <c r="I32" s="144">
        <f t="shared" si="2"/>
        <v>46066</v>
      </c>
      <c r="J32" s="142" t="str">
        <f t="shared" si="3"/>
        <v>106-46066</v>
      </c>
      <c r="K32" s="142">
        <f t="shared" si="4"/>
        <v>0.375</v>
      </c>
      <c r="L32" s="142">
        <f t="shared" si="5"/>
        <v>0.58333333333333337</v>
      </c>
      <c r="M32" s="142">
        <f t="shared" si="10"/>
        <v>0</v>
      </c>
      <c r="N32" s="142">
        <f t="shared" si="10"/>
        <v>0</v>
      </c>
      <c r="O32" s="142">
        <f t="shared" si="10"/>
        <v>0</v>
      </c>
      <c r="P32" s="142">
        <f t="shared" si="10"/>
        <v>0</v>
      </c>
      <c r="Q32" s="142">
        <f t="shared" si="10"/>
        <v>0</v>
      </c>
      <c r="R32" s="142">
        <f t="shared" si="10"/>
        <v>0</v>
      </c>
      <c r="S32" s="142">
        <f t="shared" si="10"/>
        <v>0</v>
      </c>
      <c r="T32" s="142">
        <f t="shared" si="10"/>
        <v>0</v>
      </c>
      <c r="U32" s="142">
        <f t="shared" si="10"/>
        <v>0</v>
      </c>
      <c r="V32" s="142">
        <f t="shared" si="10"/>
        <v>100</v>
      </c>
      <c r="W32" s="142">
        <f t="shared" si="11"/>
        <v>100</v>
      </c>
      <c r="X32" s="142">
        <f t="shared" si="11"/>
        <v>100</v>
      </c>
      <c r="Y32" s="142">
        <f t="shared" si="11"/>
        <v>100</v>
      </c>
      <c r="Z32" s="142">
        <f t="shared" si="11"/>
        <v>100</v>
      </c>
      <c r="AA32" s="142">
        <f t="shared" si="11"/>
        <v>0</v>
      </c>
      <c r="AB32" s="142">
        <f t="shared" si="11"/>
        <v>0</v>
      </c>
      <c r="AC32" s="142">
        <f t="shared" si="11"/>
        <v>0</v>
      </c>
      <c r="AD32" s="142">
        <f t="shared" si="11"/>
        <v>0</v>
      </c>
      <c r="AE32" s="142">
        <f t="shared" si="11"/>
        <v>0</v>
      </c>
      <c r="AF32" s="142">
        <f t="shared" si="11"/>
        <v>0</v>
      </c>
      <c r="AG32" s="142">
        <f t="shared" si="11"/>
        <v>0</v>
      </c>
      <c r="AH32" s="142">
        <f t="shared" si="11"/>
        <v>0</v>
      </c>
      <c r="AI32" s="142">
        <f t="shared" si="11"/>
        <v>0</v>
      </c>
      <c r="AJ32" s="142">
        <f t="shared" si="11"/>
        <v>0</v>
      </c>
      <c r="AK32" s="142">
        <f ca="1">IF(AND(AND($AK$3&lt;=B32,B32&lt;=$AK$1),B32&lt;&gt;""),1,0)</f>
        <v>1</v>
      </c>
      <c r="AL32" s="140">
        <f>IF(OR(F32="工事・メンテ（共用可）",F32="要調整"),0.5,1)</f>
        <v>1</v>
      </c>
      <c r="AM32" s="136">
        <v>1</v>
      </c>
    </row>
    <row r="33" spans="1:39" ht="37.5">
      <c r="A33" s="155">
        <v>136</v>
      </c>
      <c r="B33" s="149">
        <v>46066</v>
      </c>
      <c r="C33" s="158">
        <v>9</v>
      </c>
      <c r="D33" s="158">
        <v>14</v>
      </c>
      <c r="E33" s="208" t="s">
        <v>502</v>
      </c>
      <c r="F33" s="151" t="s">
        <v>96</v>
      </c>
      <c r="G33" s="159" t="s">
        <v>1</v>
      </c>
      <c r="H33" s="143" t="str">
        <f>IF(OR(G33="中止",G33="取消"),"998",IF(ISNA(MATCH($E33,施設情報!$B$2:$B$96,0)),"999",INDEX(施設情報!$C$2:$C$96,MATCH($E33,施設情報!$B$2:$B$96,0))))</f>
        <v>999</v>
      </c>
      <c r="I33" s="144">
        <f t="shared" si="2"/>
        <v>46066</v>
      </c>
      <c r="J33" s="142" t="str">
        <f t="shared" si="3"/>
        <v>999-46066</v>
      </c>
      <c r="K33" s="142">
        <f t="shared" si="4"/>
        <v>0.375</v>
      </c>
      <c r="L33" s="142">
        <f t="shared" si="5"/>
        <v>0.58333333333333337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100</v>
      </c>
      <c r="W33" s="142">
        <f t="shared" si="11"/>
        <v>100</v>
      </c>
      <c r="X33" s="142">
        <f t="shared" si="11"/>
        <v>100</v>
      </c>
      <c r="Y33" s="142">
        <f t="shared" si="11"/>
        <v>100</v>
      </c>
      <c r="Z33" s="142">
        <f t="shared" si="11"/>
        <v>100</v>
      </c>
      <c r="AA33" s="142">
        <f t="shared" si="11"/>
        <v>0</v>
      </c>
      <c r="AB33" s="142">
        <f t="shared" si="11"/>
        <v>0</v>
      </c>
      <c r="AC33" s="142">
        <f t="shared" si="11"/>
        <v>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c r="AL33" s="140">
        <f>IF(OR(F33="工事・メンテ（共用可）",F33="要調整"),0.5,1)</f>
        <v>1</v>
      </c>
      <c r="AM33" s="136">
        <v>1</v>
      </c>
    </row>
    <row r="34" spans="1:39" ht="93.75">
      <c r="A34" s="155">
        <v>137</v>
      </c>
      <c r="B34" s="215">
        <v>46066</v>
      </c>
      <c r="C34" s="216">
        <v>9</v>
      </c>
      <c r="D34" s="216">
        <v>14</v>
      </c>
      <c r="E34" s="156" t="s">
        <v>503</v>
      </c>
      <c r="F34" s="151" t="s">
        <v>96</v>
      </c>
      <c r="G34" s="159" t="s">
        <v>1</v>
      </c>
      <c r="H34" s="143" t="str">
        <f>IF(OR(G34="中止",G34="取消"),"998",IF(ISNA(MATCH($E34,施設情報!$B$2:$B$96,0)),"999",INDEX(施設情報!$C$2:$C$96,MATCH($E34,施設情報!$B$2:$B$96,0))))</f>
        <v>101</v>
      </c>
      <c r="I34" s="144">
        <f t="shared" si="2"/>
        <v>46066</v>
      </c>
      <c r="J34" s="142" t="str">
        <f t="shared" si="3"/>
        <v>101-46066</v>
      </c>
      <c r="K34" s="142">
        <f t="shared" si="4"/>
        <v>0.375</v>
      </c>
      <c r="L34" s="142">
        <f t="shared" si="5"/>
        <v>0.58333333333333337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100</v>
      </c>
      <c r="W34" s="142">
        <f t="shared" si="11"/>
        <v>100</v>
      </c>
      <c r="X34" s="142">
        <f t="shared" si="11"/>
        <v>100</v>
      </c>
      <c r="Y34" s="142">
        <f t="shared" si="11"/>
        <v>100</v>
      </c>
      <c r="Z34" s="142">
        <f t="shared" si="11"/>
        <v>100</v>
      </c>
      <c r="AA34" s="142">
        <f t="shared" si="11"/>
        <v>0</v>
      </c>
      <c r="AB34" s="142">
        <f t="shared" si="11"/>
        <v>0</v>
      </c>
      <c r="AC34" s="142">
        <f t="shared" si="11"/>
        <v>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5">
        <v>138</v>
      </c>
      <c r="B35" s="215">
        <v>46066</v>
      </c>
      <c r="C35" s="216">
        <v>9</v>
      </c>
      <c r="D35" s="216">
        <v>14</v>
      </c>
      <c r="E35" s="156" t="s">
        <v>504</v>
      </c>
      <c r="F35" s="151" t="s">
        <v>96</v>
      </c>
      <c r="G35" s="159" t="s">
        <v>1</v>
      </c>
      <c r="H35" s="143" t="str">
        <f>IF(OR(G35="中止",G35="取消"),"998",IF(ISNA(MATCH($E35,施設情報!$B$2:$B$96,0)),"999",INDEX(施設情報!$C$2:$C$96,MATCH($E35,施設情報!$B$2:$B$96,0))))</f>
        <v>119</v>
      </c>
      <c r="I35" s="144">
        <f t="shared" si="2"/>
        <v>46066</v>
      </c>
      <c r="J35" s="142" t="str">
        <f t="shared" si="3"/>
        <v>119-46066</v>
      </c>
      <c r="K35" s="142">
        <f t="shared" si="4"/>
        <v>0.375</v>
      </c>
      <c r="L35" s="142">
        <f t="shared" si="5"/>
        <v>0.58333333333333337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ht="37.5">
      <c r="A36" s="155">
        <v>139</v>
      </c>
      <c r="B36" s="215">
        <v>46066</v>
      </c>
      <c r="C36" s="216">
        <v>9</v>
      </c>
      <c r="D36" s="216">
        <v>14</v>
      </c>
      <c r="E36" s="156" t="s">
        <v>505</v>
      </c>
      <c r="F36" s="151" t="s">
        <v>96</v>
      </c>
      <c r="G36" s="159" t="s">
        <v>1</v>
      </c>
      <c r="H36" s="143" t="str">
        <f>IF(OR(G36="中止",G36="取消"),"998",IF(ISNA(MATCH($E36,施設情報!$B$2:$B$96,0)),"999",INDEX(施設情報!$C$2:$C$96,MATCH($E36,施設情報!$B$2:$B$96,0))))</f>
        <v>120</v>
      </c>
      <c r="I36" s="144">
        <f t="shared" si="2"/>
        <v>46066</v>
      </c>
      <c r="J36" s="142" t="str">
        <f t="shared" si="3"/>
        <v>120-46066</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56.25">
      <c r="A37" s="155">
        <v>140</v>
      </c>
      <c r="B37" s="215">
        <v>46066</v>
      </c>
      <c r="C37" s="216">
        <v>9</v>
      </c>
      <c r="D37" s="216">
        <v>14</v>
      </c>
      <c r="E37" s="156" t="s">
        <v>506</v>
      </c>
      <c r="F37" s="151" t="s">
        <v>96</v>
      </c>
      <c r="G37" s="159" t="s">
        <v>1</v>
      </c>
      <c r="H37" s="143" t="str">
        <f>IF(OR(G37="中止",G37="取消"),"998",IF(ISNA(MATCH($E37,施設情報!$B$2:$B$96,0)),"999",INDEX(施設情報!$C$2:$C$96,MATCH($E37,施設情報!$B$2:$B$96,0))))</f>
        <v>121</v>
      </c>
      <c r="I37" s="144">
        <f t="shared" ref="I37:I59" si="14">B37</f>
        <v>46066</v>
      </c>
      <c r="J37" s="142" t="str">
        <f t="shared" ref="J37:J68" si="15">H37&amp;"-"&amp;I37</f>
        <v>121-46066</v>
      </c>
      <c r="K37" s="142">
        <f t="shared" ref="K37:K59" si="16">C37/24</f>
        <v>0.375</v>
      </c>
      <c r="L37" s="142">
        <f t="shared" ref="L37:L59" si="17">D37/24</f>
        <v>0.58333333333333337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0</v>
      </c>
      <c r="AB37" s="142">
        <f t="shared" si="13"/>
        <v>0</v>
      </c>
      <c r="AC37" s="142">
        <f t="shared" si="13"/>
        <v>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c r="A38" s="155">
        <v>13</v>
      </c>
      <c r="B38" s="149">
        <v>46067</v>
      </c>
      <c r="C38" s="158">
        <v>0</v>
      </c>
      <c r="D38" s="158">
        <v>24</v>
      </c>
      <c r="E38" s="156" t="s">
        <v>28</v>
      </c>
      <c r="F38" s="151" t="s">
        <v>29</v>
      </c>
      <c r="G38" s="159" t="s">
        <v>1</v>
      </c>
      <c r="H38" s="143" t="str">
        <f>IF(OR(G38="中止",G38="取消"),"998",IF(ISNA(MATCH($E38,施設情報!$B$2:$B$96,0)),"999",INDEX(施設情報!$C$2:$C$96,MATCH($E38,施設情報!$B$2:$B$96,0))))</f>
        <v>001</v>
      </c>
      <c r="I38" s="144">
        <f t="shared" si="14"/>
        <v>46067</v>
      </c>
      <c r="J38" s="142" t="str">
        <f t="shared" si="15"/>
        <v>001-46067</v>
      </c>
      <c r="K38" s="142">
        <f t="shared" si="16"/>
        <v>0</v>
      </c>
      <c r="L38" s="142">
        <f t="shared" si="17"/>
        <v>1</v>
      </c>
      <c r="M38" s="142">
        <f t="shared" si="12"/>
        <v>100</v>
      </c>
      <c r="N38" s="142">
        <f t="shared" si="12"/>
        <v>100</v>
      </c>
      <c r="O38" s="142">
        <f t="shared" si="12"/>
        <v>100</v>
      </c>
      <c r="P38" s="142">
        <f t="shared" si="12"/>
        <v>100</v>
      </c>
      <c r="Q38" s="142">
        <f t="shared" si="12"/>
        <v>100</v>
      </c>
      <c r="R38" s="142">
        <f t="shared" si="12"/>
        <v>100</v>
      </c>
      <c r="S38" s="142">
        <f t="shared" si="12"/>
        <v>100</v>
      </c>
      <c r="T38" s="142">
        <f t="shared" si="12"/>
        <v>100</v>
      </c>
      <c r="U38" s="142">
        <f t="shared" si="12"/>
        <v>100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100</v>
      </c>
      <c r="AE38" s="142">
        <f t="shared" si="13"/>
        <v>100</v>
      </c>
      <c r="AF38" s="142">
        <f t="shared" si="13"/>
        <v>100</v>
      </c>
      <c r="AG38" s="142">
        <f t="shared" si="13"/>
        <v>100</v>
      </c>
      <c r="AH38" s="142">
        <f t="shared" si="13"/>
        <v>100</v>
      </c>
      <c r="AI38" s="142">
        <f t="shared" si="13"/>
        <v>100</v>
      </c>
      <c r="AJ38" s="142">
        <f t="shared" si="13"/>
        <v>100</v>
      </c>
      <c r="AK38" s="142">
        <f ca="1">IF(AND(AND($AK$3&lt;=B38,B38&lt;=$AK$1),B38&lt;&gt;""),1,0)</f>
        <v>1</v>
      </c>
      <c r="AL38" s="140">
        <f>IF(OR(F38="工事・メンテ（共用可）",F38="要調整"),0.5,1)</f>
        <v>1</v>
      </c>
      <c r="AM38" s="136">
        <v>1</v>
      </c>
    </row>
    <row r="39" spans="1:39">
      <c r="A39" s="155">
        <v>14</v>
      </c>
      <c r="B39" s="149">
        <v>46068</v>
      </c>
      <c r="C39" s="158">
        <v>0</v>
      </c>
      <c r="D39" s="158">
        <v>24</v>
      </c>
      <c r="E39" s="156" t="s">
        <v>28</v>
      </c>
      <c r="F39" s="151" t="s">
        <v>29</v>
      </c>
      <c r="G39" s="159" t="s">
        <v>1</v>
      </c>
      <c r="H39" s="143" t="str">
        <f>IF(OR(G39="中止",G39="取消"),"998",IF(ISNA(MATCH($E39,施設情報!$B$2:$B$96,0)),"999",INDEX(施設情報!$C$2:$C$96,MATCH($E39,施設情報!$B$2:$B$96,0))))</f>
        <v>001</v>
      </c>
      <c r="I39" s="144">
        <f t="shared" si="14"/>
        <v>46068</v>
      </c>
      <c r="J39" s="142" t="str">
        <f t="shared" si="15"/>
        <v>001-46068</v>
      </c>
      <c r="K39" s="142">
        <f t="shared" si="16"/>
        <v>0</v>
      </c>
      <c r="L39" s="142">
        <f t="shared" si="17"/>
        <v>1</v>
      </c>
      <c r="M39" s="142">
        <f t="shared" si="12"/>
        <v>100</v>
      </c>
      <c r="N39" s="142">
        <f t="shared" si="12"/>
        <v>100</v>
      </c>
      <c r="O39" s="142">
        <f t="shared" si="12"/>
        <v>100</v>
      </c>
      <c r="P39" s="142">
        <f t="shared" si="12"/>
        <v>100</v>
      </c>
      <c r="Q39" s="142">
        <f t="shared" si="12"/>
        <v>100</v>
      </c>
      <c r="R39" s="142">
        <f t="shared" si="12"/>
        <v>100</v>
      </c>
      <c r="S39" s="142">
        <f t="shared" si="12"/>
        <v>100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100</v>
      </c>
      <c r="AE39" s="142">
        <f t="shared" si="13"/>
        <v>100</v>
      </c>
      <c r="AF39" s="142">
        <f t="shared" si="13"/>
        <v>100</v>
      </c>
      <c r="AG39" s="142">
        <f t="shared" si="13"/>
        <v>100</v>
      </c>
      <c r="AH39" s="142">
        <f t="shared" si="13"/>
        <v>100</v>
      </c>
      <c r="AI39" s="142">
        <f t="shared" si="13"/>
        <v>100</v>
      </c>
      <c r="AJ39" s="142">
        <f t="shared" si="13"/>
        <v>100</v>
      </c>
      <c r="AK39" s="142">
        <f ca="1">IF(AND(AND($AK$3&lt;=B39,B39&lt;=$AK$1),B39&lt;&gt;""),1,0)</f>
        <v>1</v>
      </c>
      <c r="AL39" s="140">
        <f>IF(OR(F39="工事・メンテ（共用可）",F39="要調整"),0.5,1)</f>
        <v>1</v>
      </c>
      <c r="AM39" s="136">
        <v>1</v>
      </c>
    </row>
    <row r="40" spans="1:39">
      <c r="A40" s="155">
        <v>15</v>
      </c>
      <c r="B40" s="149">
        <v>46074</v>
      </c>
      <c r="C40" s="158">
        <v>0</v>
      </c>
      <c r="D40" s="158">
        <v>24</v>
      </c>
      <c r="E40" s="156" t="s">
        <v>28</v>
      </c>
      <c r="F40" s="151" t="s">
        <v>29</v>
      </c>
      <c r="G40" s="159" t="s">
        <v>1</v>
      </c>
      <c r="H40" s="143" t="str">
        <f>IF(OR(G40="中止",G40="取消"),"998",IF(ISNA(MATCH($E40,施設情報!$B$2:$B$96,0)),"999",INDEX(施設情報!$C$2:$C$96,MATCH($E40,施設情報!$B$2:$B$96,0))))</f>
        <v>001</v>
      </c>
      <c r="I40" s="144">
        <f t="shared" si="14"/>
        <v>46074</v>
      </c>
      <c r="J40" s="142" t="str">
        <f t="shared" si="15"/>
        <v>001-46074</v>
      </c>
      <c r="K40" s="142">
        <f t="shared" si="16"/>
        <v>0</v>
      </c>
      <c r="L40" s="142">
        <f t="shared" si="17"/>
        <v>1</v>
      </c>
      <c r="M40" s="142">
        <f t="shared" si="12"/>
        <v>100</v>
      </c>
      <c r="N40" s="142">
        <f t="shared" si="12"/>
        <v>100</v>
      </c>
      <c r="O40" s="142">
        <f t="shared" si="12"/>
        <v>100</v>
      </c>
      <c r="P40" s="142">
        <f t="shared" si="12"/>
        <v>100</v>
      </c>
      <c r="Q40" s="142">
        <f t="shared" si="12"/>
        <v>100</v>
      </c>
      <c r="R40" s="142">
        <f t="shared" si="12"/>
        <v>100</v>
      </c>
      <c r="S40" s="142">
        <f t="shared" si="12"/>
        <v>100</v>
      </c>
      <c r="T40" s="142">
        <f t="shared" si="12"/>
        <v>100</v>
      </c>
      <c r="U40" s="142">
        <f t="shared" si="12"/>
        <v>100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100</v>
      </c>
      <c r="AE40" s="142">
        <f t="shared" si="13"/>
        <v>100</v>
      </c>
      <c r="AF40" s="142">
        <f t="shared" si="13"/>
        <v>100</v>
      </c>
      <c r="AG40" s="142">
        <f t="shared" si="13"/>
        <v>100</v>
      </c>
      <c r="AH40" s="142">
        <f t="shared" si="13"/>
        <v>100</v>
      </c>
      <c r="AI40" s="142">
        <f t="shared" si="13"/>
        <v>100</v>
      </c>
      <c r="AJ40" s="142">
        <f t="shared" si="13"/>
        <v>100</v>
      </c>
      <c r="AK40" s="142">
        <f ca="1">IF(AND(AND($AK$3&lt;=B40,B40&lt;=$AK$1),B40&lt;&gt;""),1,0)</f>
        <v>1</v>
      </c>
      <c r="AL40" s="140">
        <f>IF(OR(F40="工事・メンテ（共用可）",F40="要調整"),0.5,1)</f>
        <v>1</v>
      </c>
      <c r="AM40" s="136">
        <v>1</v>
      </c>
    </row>
    <row r="41" spans="1:39">
      <c r="A41" s="155">
        <v>16</v>
      </c>
      <c r="B41" s="149">
        <v>46075</v>
      </c>
      <c r="C41" s="158">
        <v>0</v>
      </c>
      <c r="D41" s="158">
        <v>24</v>
      </c>
      <c r="E41" s="156" t="s">
        <v>28</v>
      </c>
      <c r="F41" s="151" t="s">
        <v>29</v>
      </c>
      <c r="G41" s="159" t="s">
        <v>1</v>
      </c>
      <c r="H41" s="143" t="str">
        <f>IF(OR(G41="中止",G41="取消"),"998",IF(ISNA(MATCH($E41,施設情報!$B$2:$B$96,0)),"999",INDEX(施設情報!$C$2:$C$96,MATCH($E41,施設情報!$B$2:$B$96,0))))</f>
        <v>001</v>
      </c>
      <c r="I41" s="144">
        <f t="shared" si="14"/>
        <v>46075</v>
      </c>
      <c r="J41" s="142" t="str">
        <f t="shared" si="15"/>
        <v>001-46075</v>
      </c>
      <c r="K41" s="142">
        <f t="shared" si="16"/>
        <v>0</v>
      </c>
      <c r="L41" s="142">
        <f t="shared" si="17"/>
        <v>1</v>
      </c>
      <c r="M41" s="142">
        <f t="shared" si="12"/>
        <v>100</v>
      </c>
      <c r="N41" s="142">
        <f t="shared" si="12"/>
        <v>100</v>
      </c>
      <c r="O41" s="142">
        <f t="shared" si="12"/>
        <v>100</v>
      </c>
      <c r="P41" s="142">
        <f t="shared" si="12"/>
        <v>100</v>
      </c>
      <c r="Q41" s="142">
        <f t="shared" si="12"/>
        <v>100</v>
      </c>
      <c r="R41" s="142">
        <f t="shared" si="12"/>
        <v>100</v>
      </c>
      <c r="S41" s="142">
        <f t="shared" si="12"/>
        <v>100</v>
      </c>
      <c r="T41" s="142">
        <f t="shared" si="12"/>
        <v>100</v>
      </c>
      <c r="U41" s="142">
        <f t="shared" si="12"/>
        <v>100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100</v>
      </c>
      <c r="AE41" s="142">
        <f t="shared" si="13"/>
        <v>100</v>
      </c>
      <c r="AF41" s="142">
        <f t="shared" si="13"/>
        <v>100</v>
      </c>
      <c r="AG41" s="142">
        <f t="shared" si="13"/>
        <v>100</v>
      </c>
      <c r="AH41" s="142">
        <f t="shared" si="13"/>
        <v>100</v>
      </c>
      <c r="AI41" s="142">
        <f t="shared" si="13"/>
        <v>100</v>
      </c>
      <c r="AJ41" s="142">
        <f t="shared" si="13"/>
        <v>100</v>
      </c>
      <c r="AK41" s="142">
        <f ca="1">IF(AND(AND($AK$3&lt;=B41,B41&lt;=$AK$1),B41&lt;&gt;""),1,0)</f>
        <v>1</v>
      </c>
      <c r="AL41" s="140">
        <f>IF(OR(F41="工事・メンテ（共用可）",F41="要調整"),0.5,1)</f>
        <v>1</v>
      </c>
      <c r="AM41" s="136">
        <v>1</v>
      </c>
    </row>
    <row r="42" spans="1:39">
      <c r="A42" s="155">
        <v>108</v>
      </c>
      <c r="B42" s="149">
        <v>46076</v>
      </c>
      <c r="C42" s="158">
        <v>0</v>
      </c>
      <c r="D42" s="158">
        <v>24</v>
      </c>
      <c r="E42" s="156" t="s">
        <v>28</v>
      </c>
      <c r="F42" s="151" t="s">
        <v>29</v>
      </c>
      <c r="G42" s="159" t="s">
        <v>1</v>
      </c>
      <c r="H42" s="143" t="str">
        <f>IF(OR(G42="中止",G42="取消"),"998",IF(ISNA(MATCH($E42,施設情報!$B$2:$B$96,0)),"999",INDEX(施設情報!$C$2:$C$96,MATCH($E42,施設情報!$B$2:$B$96,0))))</f>
        <v>001</v>
      </c>
      <c r="I42" s="144">
        <f t="shared" si="14"/>
        <v>46076</v>
      </c>
      <c r="J42" s="142" t="str">
        <f t="shared" si="15"/>
        <v>001-46076</v>
      </c>
      <c r="K42" s="142">
        <f t="shared" si="16"/>
        <v>0</v>
      </c>
      <c r="L42" s="142">
        <f t="shared" si="17"/>
        <v>1</v>
      </c>
      <c r="M42" s="142">
        <f t="shared" si="12"/>
        <v>100</v>
      </c>
      <c r="N42" s="142">
        <f t="shared" si="12"/>
        <v>100</v>
      </c>
      <c r="O42" s="142">
        <f t="shared" si="12"/>
        <v>100</v>
      </c>
      <c r="P42" s="142">
        <f t="shared" si="12"/>
        <v>100</v>
      </c>
      <c r="Q42" s="142">
        <f t="shared" si="12"/>
        <v>100</v>
      </c>
      <c r="R42" s="142">
        <f t="shared" si="12"/>
        <v>100</v>
      </c>
      <c r="S42" s="142">
        <f t="shared" si="12"/>
        <v>100</v>
      </c>
      <c r="T42" s="142">
        <f t="shared" si="12"/>
        <v>100</v>
      </c>
      <c r="U42" s="142">
        <f t="shared" si="12"/>
        <v>100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100</v>
      </c>
      <c r="AE42" s="142">
        <f t="shared" si="13"/>
        <v>100</v>
      </c>
      <c r="AF42" s="142">
        <f t="shared" si="13"/>
        <v>100</v>
      </c>
      <c r="AG42" s="142">
        <f t="shared" si="13"/>
        <v>100</v>
      </c>
      <c r="AH42" s="142">
        <f t="shared" si="13"/>
        <v>100</v>
      </c>
      <c r="AI42" s="142">
        <f t="shared" si="13"/>
        <v>100</v>
      </c>
      <c r="AJ42" s="142">
        <f t="shared" si="13"/>
        <v>100</v>
      </c>
      <c r="AK42" s="142">
        <f ca="1">IF(AND(AND($AK$3&lt;=B42,B42&lt;=$AK$1),B42&lt;&gt;""),1,0)</f>
        <v>1</v>
      </c>
      <c r="AL42" s="140">
        <f>IF(OR(F42="工事・メンテ（共用可）",F42="要調整"),0.5,1)</f>
        <v>1</v>
      </c>
      <c r="AM42" s="136">
        <v>1</v>
      </c>
    </row>
    <row r="43" spans="1:39">
      <c r="A43" s="155">
        <v>17</v>
      </c>
      <c r="B43" s="149">
        <v>46081</v>
      </c>
      <c r="C43" s="158">
        <v>0</v>
      </c>
      <c r="D43" s="158">
        <v>24</v>
      </c>
      <c r="E43" s="156" t="s">
        <v>28</v>
      </c>
      <c r="F43" s="151" t="s">
        <v>29</v>
      </c>
      <c r="G43" s="159" t="s">
        <v>1</v>
      </c>
      <c r="H43" s="143" t="str">
        <f>IF(OR(G43="中止",G43="取消"),"998",IF(ISNA(MATCH($E43,施設情報!$B$2:$B$96,0)),"999",INDEX(施設情報!$C$2:$C$96,MATCH($E43,施設情報!$B$2:$B$96,0))))</f>
        <v>001</v>
      </c>
      <c r="I43" s="144">
        <f t="shared" si="14"/>
        <v>46081</v>
      </c>
      <c r="J43" s="142" t="str">
        <f t="shared" si="15"/>
        <v>001-46081</v>
      </c>
      <c r="K43" s="142">
        <f t="shared" si="16"/>
        <v>0</v>
      </c>
      <c r="L43" s="142">
        <f t="shared" si="17"/>
        <v>1</v>
      </c>
      <c r="M43" s="142">
        <f t="shared" si="12"/>
        <v>100</v>
      </c>
      <c r="N43" s="142">
        <f t="shared" si="12"/>
        <v>100</v>
      </c>
      <c r="O43" s="142">
        <f t="shared" si="12"/>
        <v>100</v>
      </c>
      <c r="P43" s="142">
        <f t="shared" si="12"/>
        <v>100</v>
      </c>
      <c r="Q43" s="142">
        <f t="shared" si="12"/>
        <v>100</v>
      </c>
      <c r="R43" s="142">
        <f t="shared" si="12"/>
        <v>100</v>
      </c>
      <c r="S43" s="142">
        <f t="shared" si="12"/>
        <v>100</v>
      </c>
      <c r="T43" s="142">
        <f t="shared" si="12"/>
        <v>100</v>
      </c>
      <c r="U43" s="142">
        <f t="shared" si="12"/>
        <v>100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100</v>
      </c>
      <c r="AE43" s="142">
        <f t="shared" si="13"/>
        <v>100</v>
      </c>
      <c r="AF43" s="142">
        <f t="shared" si="13"/>
        <v>100</v>
      </c>
      <c r="AG43" s="142">
        <f t="shared" si="13"/>
        <v>100</v>
      </c>
      <c r="AH43" s="142">
        <f t="shared" si="13"/>
        <v>100</v>
      </c>
      <c r="AI43" s="142">
        <f t="shared" si="13"/>
        <v>100</v>
      </c>
      <c r="AJ43" s="142">
        <f t="shared" si="13"/>
        <v>100</v>
      </c>
      <c r="AK43" s="142">
        <f ca="1">IF(AND(AND($AK$3&lt;=B43,B43&lt;=$AK$1),B43&lt;&gt;""),1,0)</f>
        <v>1</v>
      </c>
      <c r="AL43" s="140">
        <f>IF(OR(F43="工事・メンテ（共用可）",F43="要調整"),0.5,1)</f>
        <v>1</v>
      </c>
      <c r="AM43" s="136">
        <v>1</v>
      </c>
    </row>
    <row r="44" spans="1:39">
      <c r="A44" s="155">
        <v>18</v>
      </c>
      <c r="B44" s="149">
        <v>46082</v>
      </c>
      <c r="C44" s="158">
        <v>0</v>
      </c>
      <c r="D44" s="158">
        <v>24</v>
      </c>
      <c r="E44" s="156" t="s">
        <v>28</v>
      </c>
      <c r="F44" s="151" t="s">
        <v>29</v>
      </c>
      <c r="G44" s="159" t="s">
        <v>1</v>
      </c>
      <c r="H44" s="143" t="str">
        <f>IF(OR(G44="中止",G44="取消"),"998",IF(ISNA(MATCH($E44,施設情報!$B$2:$B$96,0)),"999",INDEX(施設情報!$C$2:$C$96,MATCH($E44,施設情報!$B$2:$B$96,0))))</f>
        <v>001</v>
      </c>
      <c r="I44" s="144">
        <f t="shared" si="14"/>
        <v>46082</v>
      </c>
      <c r="J44" s="142" t="str">
        <f t="shared" si="15"/>
        <v>001-46082</v>
      </c>
      <c r="K44" s="142">
        <f t="shared" si="16"/>
        <v>0</v>
      </c>
      <c r="L44" s="142">
        <f t="shared" si="17"/>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ht="93.75">
      <c r="A45" s="155">
        <v>141</v>
      </c>
      <c r="B45" s="215">
        <v>46086</v>
      </c>
      <c r="C45" s="216">
        <v>9</v>
      </c>
      <c r="D45" s="216">
        <v>14</v>
      </c>
      <c r="E45" s="156" t="s">
        <v>280</v>
      </c>
      <c r="F45" s="151" t="s">
        <v>96</v>
      </c>
      <c r="G45" s="159" t="s">
        <v>1</v>
      </c>
      <c r="H45" s="143" t="str">
        <f>IF(OR(G45="中止",G45="取消"),"998",IF(ISNA(MATCH($E45,施設情報!$B$2:$B$96,0)),"999",INDEX(施設情報!$C$2:$C$96,MATCH($E45,施設情報!$B$2:$B$96,0))))</f>
        <v>101</v>
      </c>
      <c r="I45" s="144">
        <f t="shared" si="14"/>
        <v>46086</v>
      </c>
      <c r="J45" s="142" t="str">
        <f t="shared" si="15"/>
        <v>101-46086</v>
      </c>
      <c r="K45" s="142">
        <f t="shared" si="16"/>
        <v>0.375</v>
      </c>
      <c r="L45" s="142">
        <f t="shared" si="17"/>
        <v>0.58333333333333337</v>
      </c>
      <c r="M45" s="142">
        <f t="shared" ref="M45:V59" si="18">IF(AND(M$3&gt;=$K45,M$3&lt;$L45),100*$AM45,0)</f>
        <v>0</v>
      </c>
      <c r="N45" s="142">
        <f t="shared" si="18"/>
        <v>0</v>
      </c>
      <c r="O45" s="142">
        <f t="shared" si="18"/>
        <v>0</v>
      </c>
      <c r="P45" s="142">
        <f t="shared" si="18"/>
        <v>0</v>
      </c>
      <c r="Q45" s="142">
        <f t="shared" si="18"/>
        <v>0</v>
      </c>
      <c r="R45" s="142">
        <f t="shared" si="18"/>
        <v>0</v>
      </c>
      <c r="S45" s="142">
        <f t="shared" si="18"/>
        <v>0</v>
      </c>
      <c r="T45" s="142">
        <f t="shared" si="18"/>
        <v>0</v>
      </c>
      <c r="U45" s="142">
        <f t="shared" si="18"/>
        <v>0</v>
      </c>
      <c r="V45" s="142">
        <f t="shared" si="18"/>
        <v>100</v>
      </c>
      <c r="W45" s="142">
        <f t="shared" ref="W45:AJ59" si="19">IF(AND(W$3&gt;=$K45,W$3&lt;$L45),100*$AM45,0)</f>
        <v>100</v>
      </c>
      <c r="X45" s="142">
        <f t="shared" si="19"/>
        <v>100</v>
      </c>
      <c r="Y45" s="142">
        <f t="shared" si="19"/>
        <v>100</v>
      </c>
      <c r="Z45" s="142">
        <f t="shared" si="19"/>
        <v>100</v>
      </c>
      <c r="AA45" s="142">
        <f t="shared" si="19"/>
        <v>0</v>
      </c>
      <c r="AB45" s="142">
        <f t="shared" si="19"/>
        <v>0</v>
      </c>
      <c r="AC45" s="142">
        <f t="shared" si="19"/>
        <v>0</v>
      </c>
      <c r="AD45" s="142">
        <f t="shared" si="19"/>
        <v>0</v>
      </c>
      <c r="AE45" s="142">
        <f t="shared" si="19"/>
        <v>0</v>
      </c>
      <c r="AF45" s="142">
        <f t="shared" si="19"/>
        <v>0</v>
      </c>
      <c r="AG45" s="142">
        <f t="shared" si="19"/>
        <v>0</v>
      </c>
      <c r="AH45" s="142">
        <f t="shared" si="19"/>
        <v>0</v>
      </c>
      <c r="AI45" s="142">
        <f t="shared" si="19"/>
        <v>0</v>
      </c>
      <c r="AJ45" s="142">
        <f t="shared" si="19"/>
        <v>0</v>
      </c>
      <c r="AK45" s="142">
        <f ca="1">IF(AND(AND($AK$3&lt;=B45,B45&lt;=$AK$1),B45&lt;&gt;""),1,0)</f>
        <v>1</v>
      </c>
      <c r="AL45" s="140">
        <f>IF(OR(F45="工事・メンテ（共用可）",F45="要調整"),0.5,1)</f>
        <v>1</v>
      </c>
      <c r="AM45" s="136">
        <v>1</v>
      </c>
    </row>
    <row r="46" spans="1:39">
      <c r="A46" s="155">
        <v>142</v>
      </c>
      <c r="B46" s="149">
        <v>46086</v>
      </c>
      <c r="C46" s="158">
        <v>9</v>
      </c>
      <c r="D46" s="158">
        <v>14</v>
      </c>
      <c r="E46" s="208" t="s">
        <v>281</v>
      </c>
      <c r="F46" s="151" t="s">
        <v>96</v>
      </c>
      <c r="G46" s="159" t="s">
        <v>1</v>
      </c>
      <c r="H46" s="143" t="str">
        <f>IF(OR(G46="中止",G46="取消"),"998",IF(ISNA(MATCH($E46,施設情報!$B$2:$B$96,0)),"999",INDEX(施設情報!$C$2:$C$96,MATCH($E46,施設情報!$B$2:$B$96,0))))</f>
        <v>104</v>
      </c>
      <c r="I46" s="144">
        <f t="shared" si="14"/>
        <v>46086</v>
      </c>
      <c r="J46" s="142" t="str">
        <f t="shared" si="15"/>
        <v>104-46086</v>
      </c>
      <c r="K46" s="142">
        <f t="shared" si="16"/>
        <v>0.375</v>
      </c>
      <c r="L46" s="142">
        <f t="shared" si="17"/>
        <v>0.58333333333333337</v>
      </c>
      <c r="M46" s="142">
        <f t="shared" si="18"/>
        <v>0</v>
      </c>
      <c r="N46" s="142">
        <f t="shared" si="18"/>
        <v>0</v>
      </c>
      <c r="O46" s="142">
        <f t="shared" si="18"/>
        <v>0</v>
      </c>
      <c r="P46" s="142">
        <f t="shared" si="18"/>
        <v>0</v>
      </c>
      <c r="Q46" s="142">
        <f t="shared" si="18"/>
        <v>0</v>
      </c>
      <c r="R46" s="142">
        <f t="shared" si="18"/>
        <v>0</v>
      </c>
      <c r="S46" s="142">
        <f t="shared" si="18"/>
        <v>0</v>
      </c>
      <c r="T46" s="142">
        <f t="shared" si="18"/>
        <v>0</v>
      </c>
      <c r="U46" s="142">
        <f t="shared" si="18"/>
        <v>0</v>
      </c>
      <c r="V46" s="142">
        <f t="shared" si="18"/>
        <v>100</v>
      </c>
      <c r="W46" s="142">
        <f t="shared" si="19"/>
        <v>100</v>
      </c>
      <c r="X46" s="142">
        <f t="shared" si="19"/>
        <v>100</v>
      </c>
      <c r="Y46" s="142">
        <f t="shared" si="19"/>
        <v>100</v>
      </c>
      <c r="Z46" s="142">
        <f t="shared" si="19"/>
        <v>100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ca="1">IF(AND(AND($AK$3&lt;=B46,B46&lt;=$AK$1),B46&lt;&gt;""),1,0)</f>
        <v>1</v>
      </c>
      <c r="AL46" s="140">
        <f>IF(OR(F46="工事・メンテ（共用可）",F46="要調整"),0.5,1)</f>
        <v>1</v>
      </c>
      <c r="AM46" s="136">
        <v>1</v>
      </c>
    </row>
    <row r="47" spans="1:39">
      <c r="A47" s="155">
        <v>19</v>
      </c>
      <c r="B47" s="149">
        <v>46088</v>
      </c>
      <c r="C47" s="158">
        <v>0</v>
      </c>
      <c r="D47" s="158">
        <v>24</v>
      </c>
      <c r="E47" s="156" t="s">
        <v>28</v>
      </c>
      <c r="F47" s="151" t="s">
        <v>29</v>
      </c>
      <c r="G47" s="159" t="s">
        <v>1</v>
      </c>
      <c r="H47" s="143" t="str">
        <f>IF(OR(G47="中止",G47="取消"),"998",IF(ISNA(MATCH($E47,施設情報!$B$2:$B$96,0)),"999",INDEX(施設情報!$C$2:$C$96,MATCH($E47,施設情報!$B$2:$B$96,0))))</f>
        <v>001</v>
      </c>
      <c r="I47" s="144">
        <f t="shared" si="14"/>
        <v>46088</v>
      </c>
      <c r="J47" s="142" t="str">
        <f t="shared" si="15"/>
        <v>001-46088</v>
      </c>
      <c r="K47" s="142">
        <f t="shared" si="16"/>
        <v>0</v>
      </c>
      <c r="L47" s="142">
        <f t="shared" si="17"/>
        <v>1</v>
      </c>
      <c r="M47" s="142">
        <f t="shared" si="18"/>
        <v>100</v>
      </c>
      <c r="N47" s="142">
        <f t="shared" si="18"/>
        <v>100</v>
      </c>
      <c r="O47" s="142">
        <f t="shared" si="18"/>
        <v>100</v>
      </c>
      <c r="P47" s="142">
        <f t="shared" si="18"/>
        <v>100</v>
      </c>
      <c r="Q47" s="142">
        <f t="shared" si="18"/>
        <v>100</v>
      </c>
      <c r="R47" s="142">
        <f t="shared" si="18"/>
        <v>100</v>
      </c>
      <c r="S47" s="142">
        <f t="shared" si="18"/>
        <v>100</v>
      </c>
      <c r="T47" s="142">
        <f t="shared" si="18"/>
        <v>100</v>
      </c>
      <c r="U47" s="142">
        <f t="shared" si="18"/>
        <v>100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100</v>
      </c>
      <c r="AE47" s="142">
        <f t="shared" si="19"/>
        <v>100</v>
      </c>
      <c r="AF47" s="142">
        <f t="shared" si="19"/>
        <v>100</v>
      </c>
      <c r="AG47" s="142">
        <f t="shared" si="19"/>
        <v>100</v>
      </c>
      <c r="AH47" s="142">
        <f t="shared" si="19"/>
        <v>100</v>
      </c>
      <c r="AI47" s="142">
        <f t="shared" si="19"/>
        <v>100</v>
      </c>
      <c r="AJ47" s="142">
        <f t="shared" si="19"/>
        <v>100</v>
      </c>
      <c r="AK47" s="142">
        <f ca="1">IF(AND(AND($AK$3&lt;=B47,B47&lt;=$AK$1),B47&lt;&gt;""),1,0)</f>
        <v>1</v>
      </c>
      <c r="AL47" s="140">
        <f>IF(OR(F47="工事・メンテ（共用可）",F47="要調整"),0.5,1)</f>
        <v>1</v>
      </c>
      <c r="AM47" s="136">
        <v>1</v>
      </c>
    </row>
    <row r="48" spans="1:39">
      <c r="A48" s="155">
        <v>20</v>
      </c>
      <c r="B48" s="149">
        <v>46089</v>
      </c>
      <c r="C48" s="158">
        <v>0</v>
      </c>
      <c r="D48" s="158">
        <v>24</v>
      </c>
      <c r="E48" s="156" t="s">
        <v>28</v>
      </c>
      <c r="F48" s="151" t="s">
        <v>29</v>
      </c>
      <c r="G48" s="159" t="s">
        <v>1</v>
      </c>
      <c r="H48" s="143" t="str">
        <f>IF(OR(G48="中止",G48="取消"),"998",IF(ISNA(MATCH($E48,施設情報!$B$2:$B$96,0)),"999",INDEX(施設情報!$C$2:$C$96,MATCH($E48,施設情報!$B$2:$B$96,0))))</f>
        <v>001</v>
      </c>
      <c r="I48" s="144">
        <f t="shared" si="14"/>
        <v>46089</v>
      </c>
      <c r="J48" s="142" t="str">
        <f t="shared" si="15"/>
        <v>001-46089</v>
      </c>
      <c r="K48" s="142">
        <f t="shared" si="16"/>
        <v>0</v>
      </c>
      <c r="L48" s="142">
        <f t="shared" si="17"/>
        <v>1</v>
      </c>
      <c r="M48" s="142">
        <f t="shared" si="18"/>
        <v>100</v>
      </c>
      <c r="N48" s="142">
        <f t="shared" si="18"/>
        <v>100</v>
      </c>
      <c r="O48" s="142">
        <f t="shared" si="18"/>
        <v>100</v>
      </c>
      <c r="P48" s="142">
        <f t="shared" si="18"/>
        <v>100</v>
      </c>
      <c r="Q48" s="142">
        <f t="shared" si="18"/>
        <v>100</v>
      </c>
      <c r="R48" s="142">
        <f t="shared" si="18"/>
        <v>100</v>
      </c>
      <c r="S48" s="142">
        <f t="shared" si="18"/>
        <v>100</v>
      </c>
      <c r="T48" s="142">
        <f t="shared" si="18"/>
        <v>100</v>
      </c>
      <c r="U48" s="142">
        <f t="shared" si="18"/>
        <v>100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100</v>
      </c>
      <c r="AE48" s="142">
        <f t="shared" si="19"/>
        <v>100</v>
      </c>
      <c r="AF48" s="142">
        <f t="shared" si="19"/>
        <v>100</v>
      </c>
      <c r="AG48" s="142">
        <f t="shared" si="19"/>
        <v>100</v>
      </c>
      <c r="AH48" s="142">
        <f t="shared" si="19"/>
        <v>100</v>
      </c>
      <c r="AI48" s="142">
        <f t="shared" si="19"/>
        <v>100</v>
      </c>
      <c r="AJ48" s="142">
        <f t="shared" si="19"/>
        <v>100</v>
      </c>
      <c r="AK48" s="142">
        <f ca="1">IF(AND(AND($AK$3&lt;=B48,B48&lt;=$AK$1),B48&lt;&gt;""),1,0)</f>
        <v>1</v>
      </c>
      <c r="AL48" s="140">
        <f>IF(OR(F48="工事・メンテ（共用可）",F48="要調整"),0.5,1)</f>
        <v>1</v>
      </c>
      <c r="AM48" s="136">
        <v>1</v>
      </c>
    </row>
    <row r="49" spans="1:39" ht="93.75">
      <c r="A49" s="155">
        <v>230</v>
      </c>
      <c r="B49" s="149">
        <v>46093</v>
      </c>
      <c r="C49" s="158">
        <v>9</v>
      </c>
      <c r="D49" s="158">
        <v>17</v>
      </c>
      <c r="E49" s="208" t="s">
        <v>273</v>
      </c>
      <c r="F49" s="151" t="s">
        <v>38</v>
      </c>
      <c r="G49" s="159" t="s">
        <v>100</v>
      </c>
      <c r="H49" s="143" t="str">
        <f>IF(OR(G49="中止",G49="取消"),"998",IF(ISNA(MATCH($E49,施設情報!$B$2:$B$96,0)),"999",INDEX(施設情報!$C$2:$C$96,MATCH($E49,施設情報!$B$2:$B$96,0))))</f>
        <v>101</v>
      </c>
      <c r="I49" s="144">
        <f t="shared" si="14"/>
        <v>46093</v>
      </c>
      <c r="J49" s="142" t="str">
        <f t="shared" si="15"/>
        <v>101-46093</v>
      </c>
      <c r="K49" s="142">
        <f t="shared" si="16"/>
        <v>0.375</v>
      </c>
      <c r="L49" s="142">
        <f t="shared" si="17"/>
        <v>0.70833333333333337</v>
      </c>
      <c r="M49" s="142">
        <f t="shared" si="18"/>
        <v>0</v>
      </c>
      <c r="N49" s="142">
        <f t="shared" si="18"/>
        <v>0</v>
      </c>
      <c r="O49" s="142">
        <f t="shared" si="18"/>
        <v>0</v>
      </c>
      <c r="P49" s="142">
        <f t="shared" si="18"/>
        <v>0</v>
      </c>
      <c r="Q49" s="142">
        <f t="shared" si="18"/>
        <v>0</v>
      </c>
      <c r="R49" s="142">
        <f t="shared" si="18"/>
        <v>0</v>
      </c>
      <c r="S49" s="142">
        <f t="shared" si="18"/>
        <v>0</v>
      </c>
      <c r="T49" s="142">
        <f t="shared" si="18"/>
        <v>0</v>
      </c>
      <c r="U49" s="142">
        <f t="shared" si="18"/>
        <v>0</v>
      </c>
      <c r="V49" s="142">
        <f t="shared" si="18"/>
        <v>100</v>
      </c>
      <c r="W49" s="142">
        <f t="shared" si="19"/>
        <v>100</v>
      </c>
      <c r="X49" s="142">
        <f t="shared" si="19"/>
        <v>100</v>
      </c>
      <c r="Y49" s="142">
        <f t="shared" si="19"/>
        <v>100</v>
      </c>
      <c r="Z49" s="142">
        <f t="shared" si="19"/>
        <v>100</v>
      </c>
      <c r="AA49" s="142">
        <f t="shared" si="19"/>
        <v>100</v>
      </c>
      <c r="AB49" s="142">
        <f t="shared" si="19"/>
        <v>100</v>
      </c>
      <c r="AC49" s="142">
        <f t="shared" si="19"/>
        <v>100</v>
      </c>
      <c r="AD49" s="142">
        <f t="shared" si="19"/>
        <v>0</v>
      </c>
      <c r="AE49" s="142">
        <f t="shared" si="19"/>
        <v>0</v>
      </c>
      <c r="AF49" s="142">
        <f t="shared" si="19"/>
        <v>0</v>
      </c>
      <c r="AG49" s="142">
        <f t="shared" si="19"/>
        <v>0</v>
      </c>
      <c r="AH49" s="142">
        <f t="shared" si="19"/>
        <v>0</v>
      </c>
      <c r="AI49" s="142">
        <f t="shared" si="19"/>
        <v>0</v>
      </c>
      <c r="AJ49" s="142">
        <f t="shared" si="19"/>
        <v>0</v>
      </c>
      <c r="AK49" s="142">
        <f ca="1">IF(AND(AND($AK$3&lt;=B49,B49&lt;=$AK$1),B49&lt;&gt;""),1,0)</f>
        <v>1</v>
      </c>
      <c r="AL49" s="140">
        <f>IF(OR(F49="工事・メンテ（共用可）",F49="要調整"),0.5,1)</f>
        <v>1</v>
      </c>
      <c r="AM49" s="136">
        <v>1</v>
      </c>
    </row>
    <row r="50" spans="1:39">
      <c r="A50" s="155">
        <v>21</v>
      </c>
      <c r="B50" s="149">
        <v>46095</v>
      </c>
      <c r="C50" s="158">
        <v>0</v>
      </c>
      <c r="D50" s="158">
        <v>24</v>
      </c>
      <c r="E50" s="156" t="s">
        <v>28</v>
      </c>
      <c r="F50" s="151" t="s">
        <v>29</v>
      </c>
      <c r="G50" s="159" t="s">
        <v>1</v>
      </c>
      <c r="H50" s="143" t="str">
        <f>IF(OR(G50="中止",G50="取消"),"998",IF(ISNA(MATCH($E50,施設情報!$B$2:$B$96,0)),"999",INDEX(施設情報!$C$2:$C$96,MATCH($E50,施設情報!$B$2:$B$96,0))))</f>
        <v>001</v>
      </c>
      <c r="I50" s="144">
        <f t="shared" si="14"/>
        <v>46095</v>
      </c>
      <c r="J50" s="142" t="str">
        <f t="shared" si="15"/>
        <v>001-46095</v>
      </c>
      <c r="K50" s="142">
        <f t="shared" si="16"/>
        <v>0</v>
      </c>
      <c r="L50" s="142">
        <f t="shared" si="17"/>
        <v>1</v>
      </c>
      <c r="M50" s="142">
        <f t="shared" si="18"/>
        <v>100</v>
      </c>
      <c r="N50" s="142">
        <f t="shared" si="18"/>
        <v>100</v>
      </c>
      <c r="O50" s="142">
        <f t="shared" si="18"/>
        <v>100</v>
      </c>
      <c r="P50" s="142">
        <f t="shared" si="18"/>
        <v>100</v>
      </c>
      <c r="Q50" s="142">
        <f t="shared" si="18"/>
        <v>100</v>
      </c>
      <c r="R50" s="142">
        <f t="shared" si="18"/>
        <v>100</v>
      </c>
      <c r="S50" s="142">
        <f t="shared" si="18"/>
        <v>100</v>
      </c>
      <c r="T50" s="142">
        <f t="shared" si="18"/>
        <v>100</v>
      </c>
      <c r="U50" s="142">
        <f t="shared" si="18"/>
        <v>100</v>
      </c>
      <c r="V50" s="142">
        <f t="shared" si="18"/>
        <v>100</v>
      </c>
      <c r="W50" s="142">
        <f t="shared" si="19"/>
        <v>100</v>
      </c>
      <c r="X50" s="142">
        <f t="shared" si="19"/>
        <v>100</v>
      </c>
      <c r="Y50" s="142">
        <f t="shared" si="19"/>
        <v>100</v>
      </c>
      <c r="Z50" s="142">
        <f t="shared" si="19"/>
        <v>100</v>
      </c>
      <c r="AA50" s="142">
        <f t="shared" si="19"/>
        <v>100</v>
      </c>
      <c r="AB50" s="142">
        <f t="shared" si="19"/>
        <v>100</v>
      </c>
      <c r="AC50" s="142">
        <f t="shared" si="19"/>
        <v>100</v>
      </c>
      <c r="AD50" s="142">
        <f t="shared" si="19"/>
        <v>100</v>
      </c>
      <c r="AE50" s="142">
        <f t="shared" si="19"/>
        <v>100</v>
      </c>
      <c r="AF50" s="142">
        <f t="shared" si="19"/>
        <v>100</v>
      </c>
      <c r="AG50" s="142">
        <f t="shared" si="19"/>
        <v>100</v>
      </c>
      <c r="AH50" s="142">
        <f t="shared" si="19"/>
        <v>100</v>
      </c>
      <c r="AI50" s="142">
        <f t="shared" si="19"/>
        <v>100</v>
      </c>
      <c r="AJ50" s="142">
        <f t="shared" si="19"/>
        <v>100</v>
      </c>
      <c r="AK50" s="142">
        <f ca="1">IF(AND(AND($AK$3&lt;=B50,B50&lt;=$AK$1),B50&lt;&gt;""),1,0)</f>
        <v>1</v>
      </c>
      <c r="AL50" s="140">
        <f>IF(OR(F50="工事・メンテ（共用可）",F50="要調整"),0.5,1)</f>
        <v>1</v>
      </c>
      <c r="AM50" s="136">
        <v>1</v>
      </c>
    </row>
    <row r="51" spans="1:39">
      <c r="A51" s="155">
        <v>22</v>
      </c>
      <c r="B51" s="149">
        <v>46096</v>
      </c>
      <c r="C51" s="158">
        <v>0</v>
      </c>
      <c r="D51" s="158">
        <v>24</v>
      </c>
      <c r="E51" s="156" t="s">
        <v>28</v>
      </c>
      <c r="F51" s="151" t="s">
        <v>29</v>
      </c>
      <c r="G51" s="159" t="s">
        <v>1</v>
      </c>
      <c r="H51" s="143" t="str">
        <f>IF(OR(G51="中止",G51="取消"),"998",IF(ISNA(MATCH($E51,施設情報!$B$2:$B$96,0)),"999",INDEX(施設情報!$C$2:$C$96,MATCH($E51,施設情報!$B$2:$B$96,0))))</f>
        <v>001</v>
      </c>
      <c r="I51" s="144">
        <f t="shared" si="14"/>
        <v>46096</v>
      </c>
      <c r="J51" s="142" t="str">
        <f t="shared" si="15"/>
        <v>001-46096</v>
      </c>
      <c r="K51" s="142">
        <f t="shared" si="16"/>
        <v>0</v>
      </c>
      <c r="L51" s="142">
        <f t="shared" si="17"/>
        <v>1</v>
      </c>
      <c r="M51" s="142">
        <f t="shared" si="18"/>
        <v>100</v>
      </c>
      <c r="N51" s="142">
        <f t="shared" si="18"/>
        <v>100</v>
      </c>
      <c r="O51" s="142">
        <f t="shared" si="18"/>
        <v>100</v>
      </c>
      <c r="P51" s="142">
        <f t="shared" si="18"/>
        <v>100</v>
      </c>
      <c r="Q51" s="142">
        <f t="shared" si="18"/>
        <v>100</v>
      </c>
      <c r="R51" s="142">
        <f t="shared" si="18"/>
        <v>100</v>
      </c>
      <c r="S51" s="142">
        <f t="shared" si="18"/>
        <v>100</v>
      </c>
      <c r="T51" s="142">
        <f t="shared" si="18"/>
        <v>100</v>
      </c>
      <c r="U51" s="142">
        <f t="shared" si="18"/>
        <v>100</v>
      </c>
      <c r="V51" s="142">
        <f t="shared" si="18"/>
        <v>100</v>
      </c>
      <c r="W51" s="142">
        <f t="shared" si="19"/>
        <v>100</v>
      </c>
      <c r="X51" s="142">
        <f t="shared" si="19"/>
        <v>100</v>
      </c>
      <c r="Y51" s="142">
        <f t="shared" si="19"/>
        <v>100</v>
      </c>
      <c r="Z51" s="142">
        <f t="shared" si="19"/>
        <v>100</v>
      </c>
      <c r="AA51" s="142">
        <f t="shared" si="19"/>
        <v>100</v>
      </c>
      <c r="AB51" s="142">
        <f t="shared" si="19"/>
        <v>100</v>
      </c>
      <c r="AC51" s="142">
        <f t="shared" si="19"/>
        <v>100</v>
      </c>
      <c r="AD51" s="142">
        <f t="shared" si="19"/>
        <v>100</v>
      </c>
      <c r="AE51" s="142">
        <f t="shared" si="19"/>
        <v>100</v>
      </c>
      <c r="AF51" s="142">
        <f t="shared" si="19"/>
        <v>100</v>
      </c>
      <c r="AG51" s="142">
        <f t="shared" si="19"/>
        <v>100</v>
      </c>
      <c r="AH51" s="142">
        <f t="shared" si="19"/>
        <v>100</v>
      </c>
      <c r="AI51" s="142">
        <f t="shared" si="19"/>
        <v>100</v>
      </c>
      <c r="AJ51" s="142">
        <f t="shared" si="19"/>
        <v>100</v>
      </c>
      <c r="AK51" s="142">
        <f ca="1">IF(AND(AND($AK$3&lt;=B51,B51&lt;=$AK$1),B51&lt;&gt;""),1,0)</f>
        <v>1</v>
      </c>
      <c r="AL51" s="140">
        <f>IF(OR(F51="工事・メンテ（共用可）",F51="要調整"),0.5,1)</f>
        <v>1</v>
      </c>
      <c r="AM51" s="136">
        <v>1</v>
      </c>
    </row>
    <row r="52" spans="1:39" ht="93.75">
      <c r="A52" s="155">
        <v>229</v>
      </c>
      <c r="B52" s="149">
        <v>46100</v>
      </c>
      <c r="C52" s="158">
        <v>9</v>
      </c>
      <c r="D52" s="158">
        <v>17</v>
      </c>
      <c r="E52" s="208" t="s">
        <v>273</v>
      </c>
      <c r="F52" s="151" t="s">
        <v>38</v>
      </c>
      <c r="G52" s="159" t="s">
        <v>495</v>
      </c>
      <c r="H52" s="143" t="str">
        <f>IF(OR(G52="中止",G52="取消"),"998",IF(ISNA(MATCH($E52,施設情報!$B$2:$B$96,0)),"999",INDEX(施設情報!$C$2:$C$96,MATCH($E52,施設情報!$B$2:$B$96,0))))</f>
        <v>998</v>
      </c>
      <c r="I52" s="144">
        <f t="shared" si="14"/>
        <v>46100</v>
      </c>
      <c r="J52" s="142" t="str">
        <f t="shared" si="15"/>
        <v>998-46100</v>
      </c>
      <c r="K52" s="142">
        <f t="shared" si="16"/>
        <v>0.375</v>
      </c>
      <c r="L52" s="142">
        <f t="shared" si="17"/>
        <v>0.70833333333333337</v>
      </c>
      <c r="M52" s="142">
        <f t="shared" si="18"/>
        <v>0</v>
      </c>
      <c r="N52" s="142">
        <f t="shared" si="18"/>
        <v>0</v>
      </c>
      <c r="O52" s="142">
        <f t="shared" si="18"/>
        <v>0</v>
      </c>
      <c r="P52" s="142">
        <f t="shared" si="18"/>
        <v>0</v>
      </c>
      <c r="Q52" s="142">
        <f t="shared" si="18"/>
        <v>0</v>
      </c>
      <c r="R52" s="142">
        <f t="shared" si="18"/>
        <v>0</v>
      </c>
      <c r="S52" s="142">
        <f t="shared" si="18"/>
        <v>0</v>
      </c>
      <c r="T52" s="142">
        <f t="shared" si="18"/>
        <v>0</v>
      </c>
      <c r="U52" s="142">
        <f t="shared" si="18"/>
        <v>0</v>
      </c>
      <c r="V52" s="142">
        <f t="shared" si="18"/>
        <v>100</v>
      </c>
      <c r="W52" s="142">
        <f t="shared" si="19"/>
        <v>100</v>
      </c>
      <c r="X52" s="142">
        <f t="shared" si="19"/>
        <v>100</v>
      </c>
      <c r="Y52" s="142">
        <f t="shared" si="19"/>
        <v>100</v>
      </c>
      <c r="Z52" s="142">
        <f t="shared" si="19"/>
        <v>100</v>
      </c>
      <c r="AA52" s="142">
        <f t="shared" si="19"/>
        <v>100</v>
      </c>
      <c r="AB52" s="142">
        <f t="shared" si="19"/>
        <v>100</v>
      </c>
      <c r="AC52" s="142">
        <f t="shared" si="19"/>
        <v>100</v>
      </c>
      <c r="AD52" s="142">
        <f t="shared" si="19"/>
        <v>0</v>
      </c>
      <c r="AE52" s="142">
        <f t="shared" si="19"/>
        <v>0</v>
      </c>
      <c r="AF52" s="142">
        <f t="shared" si="19"/>
        <v>0</v>
      </c>
      <c r="AG52" s="142">
        <f t="shared" si="19"/>
        <v>0</v>
      </c>
      <c r="AH52" s="142">
        <f t="shared" si="19"/>
        <v>0</v>
      </c>
      <c r="AI52" s="142">
        <f t="shared" si="19"/>
        <v>0</v>
      </c>
      <c r="AJ52" s="142">
        <f t="shared" si="19"/>
        <v>0</v>
      </c>
      <c r="AK52" s="142">
        <f ca="1">IF(AND(AND($AK$3&lt;=B52,B52&lt;=$AK$1),B52&lt;&gt;""),1,0)</f>
        <v>1</v>
      </c>
      <c r="AL52" s="140">
        <f>IF(OR(F52="工事・メンテ（共用可）",F52="要調整"),0.5,1)</f>
        <v>1</v>
      </c>
      <c r="AM52" s="136">
        <v>1</v>
      </c>
    </row>
    <row r="53" spans="1:39" ht="93.75">
      <c r="A53" s="155">
        <v>231</v>
      </c>
      <c r="B53" s="149">
        <v>46100</v>
      </c>
      <c r="C53" s="158">
        <v>9</v>
      </c>
      <c r="D53" s="158">
        <v>17</v>
      </c>
      <c r="E53" s="208" t="s">
        <v>273</v>
      </c>
      <c r="F53" s="151" t="s">
        <v>38</v>
      </c>
      <c r="G53" s="159" t="s">
        <v>100</v>
      </c>
      <c r="H53" s="143" t="str">
        <f>IF(OR(G53="中止",G53="取消"),"998",IF(ISNA(MATCH($E53,施設情報!$B$2:$B$96,0)),"999",INDEX(施設情報!$C$2:$C$96,MATCH($E53,施設情報!$B$2:$B$96,0))))</f>
        <v>101</v>
      </c>
      <c r="I53" s="144">
        <f t="shared" si="14"/>
        <v>46100</v>
      </c>
      <c r="J53" s="142" t="str">
        <f t="shared" si="15"/>
        <v>101-46100</v>
      </c>
      <c r="K53" s="142">
        <f t="shared" si="16"/>
        <v>0.375</v>
      </c>
      <c r="L53" s="142">
        <f t="shared" si="17"/>
        <v>0.70833333333333337</v>
      </c>
      <c r="M53" s="142">
        <f t="shared" si="18"/>
        <v>0</v>
      </c>
      <c r="N53" s="142">
        <f t="shared" si="18"/>
        <v>0</v>
      </c>
      <c r="O53" s="142">
        <f t="shared" si="18"/>
        <v>0</v>
      </c>
      <c r="P53" s="142">
        <f t="shared" si="18"/>
        <v>0</v>
      </c>
      <c r="Q53" s="142">
        <f t="shared" si="18"/>
        <v>0</v>
      </c>
      <c r="R53" s="142">
        <f t="shared" si="18"/>
        <v>0</v>
      </c>
      <c r="S53" s="142">
        <f t="shared" si="18"/>
        <v>0</v>
      </c>
      <c r="T53" s="142">
        <f t="shared" si="18"/>
        <v>0</v>
      </c>
      <c r="U53" s="142">
        <f t="shared" si="18"/>
        <v>0</v>
      </c>
      <c r="V53" s="142">
        <f t="shared" si="18"/>
        <v>100</v>
      </c>
      <c r="W53" s="142">
        <f t="shared" si="19"/>
        <v>100</v>
      </c>
      <c r="X53" s="142">
        <f t="shared" si="19"/>
        <v>100</v>
      </c>
      <c r="Y53" s="142">
        <f t="shared" si="19"/>
        <v>100</v>
      </c>
      <c r="Z53" s="142">
        <f t="shared" si="19"/>
        <v>100</v>
      </c>
      <c r="AA53" s="142">
        <f t="shared" si="19"/>
        <v>100</v>
      </c>
      <c r="AB53" s="142">
        <f t="shared" si="19"/>
        <v>100</v>
      </c>
      <c r="AC53" s="142">
        <f t="shared" si="19"/>
        <v>100</v>
      </c>
      <c r="AD53" s="142">
        <f t="shared" si="19"/>
        <v>0</v>
      </c>
      <c r="AE53" s="142">
        <f t="shared" si="19"/>
        <v>0</v>
      </c>
      <c r="AF53" s="142">
        <f t="shared" si="19"/>
        <v>0</v>
      </c>
      <c r="AG53" s="142">
        <f t="shared" si="19"/>
        <v>0</v>
      </c>
      <c r="AH53" s="142">
        <f t="shared" si="19"/>
        <v>0</v>
      </c>
      <c r="AI53" s="142">
        <f t="shared" si="19"/>
        <v>0</v>
      </c>
      <c r="AJ53" s="142">
        <f t="shared" si="19"/>
        <v>0</v>
      </c>
      <c r="AK53" s="142">
        <f ca="1">IF(AND(AND($AK$3&lt;=B53,B53&lt;=$AK$1),B53&lt;&gt;""),1,0)</f>
        <v>1</v>
      </c>
      <c r="AL53" s="140">
        <f>IF(OR(F53="工事・メンテ（共用可）",F53="要調整"),0.5,1)</f>
        <v>1</v>
      </c>
      <c r="AM53" s="136">
        <v>1</v>
      </c>
    </row>
    <row r="54" spans="1:39">
      <c r="A54" s="155">
        <v>109</v>
      </c>
      <c r="B54" s="149">
        <v>46101</v>
      </c>
      <c r="C54" s="158">
        <v>0</v>
      </c>
      <c r="D54" s="158">
        <v>24</v>
      </c>
      <c r="E54" s="156" t="s">
        <v>28</v>
      </c>
      <c r="F54" s="151" t="s">
        <v>29</v>
      </c>
      <c r="G54" s="159" t="s">
        <v>1</v>
      </c>
      <c r="H54" s="143" t="str">
        <f>IF(OR(G54="中止",G54="取消"),"998",IF(ISNA(MATCH($E54,施設情報!$B$2:$B$96,0)),"999",INDEX(施設情報!$C$2:$C$96,MATCH($E54,施設情報!$B$2:$B$96,0))))</f>
        <v>001</v>
      </c>
      <c r="I54" s="144">
        <f t="shared" si="14"/>
        <v>46101</v>
      </c>
      <c r="J54" s="142" t="str">
        <f t="shared" si="15"/>
        <v>001-46101</v>
      </c>
      <c r="K54" s="142">
        <f t="shared" si="16"/>
        <v>0</v>
      </c>
      <c r="L54" s="142">
        <f t="shared" si="17"/>
        <v>1</v>
      </c>
      <c r="M54" s="142">
        <f t="shared" si="18"/>
        <v>100</v>
      </c>
      <c r="N54" s="142">
        <f t="shared" si="18"/>
        <v>100</v>
      </c>
      <c r="O54" s="142">
        <f t="shared" si="18"/>
        <v>100</v>
      </c>
      <c r="P54" s="142">
        <f t="shared" si="18"/>
        <v>100</v>
      </c>
      <c r="Q54" s="142">
        <f t="shared" si="18"/>
        <v>100</v>
      </c>
      <c r="R54" s="142">
        <f t="shared" si="18"/>
        <v>100</v>
      </c>
      <c r="S54" s="142">
        <f t="shared" si="18"/>
        <v>100</v>
      </c>
      <c r="T54" s="142">
        <f t="shared" si="18"/>
        <v>100</v>
      </c>
      <c r="U54" s="142">
        <f t="shared" si="18"/>
        <v>100</v>
      </c>
      <c r="V54" s="142">
        <f t="shared" si="18"/>
        <v>100</v>
      </c>
      <c r="W54" s="142">
        <f t="shared" si="19"/>
        <v>100</v>
      </c>
      <c r="X54" s="142">
        <f t="shared" si="19"/>
        <v>100</v>
      </c>
      <c r="Y54" s="142">
        <f t="shared" si="19"/>
        <v>100</v>
      </c>
      <c r="Z54" s="142">
        <f t="shared" si="19"/>
        <v>100</v>
      </c>
      <c r="AA54" s="142">
        <f t="shared" si="19"/>
        <v>100</v>
      </c>
      <c r="AB54" s="142">
        <f t="shared" si="19"/>
        <v>100</v>
      </c>
      <c r="AC54" s="142">
        <f t="shared" si="19"/>
        <v>100</v>
      </c>
      <c r="AD54" s="142">
        <f t="shared" si="19"/>
        <v>100</v>
      </c>
      <c r="AE54" s="142">
        <f t="shared" si="19"/>
        <v>100</v>
      </c>
      <c r="AF54" s="142">
        <f t="shared" si="19"/>
        <v>100</v>
      </c>
      <c r="AG54" s="142">
        <f t="shared" si="19"/>
        <v>100</v>
      </c>
      <c r="AH54" s="142">
        <f t="shared" si="19"/>
        <v>100</v>
      </c>
      <c r="AI54" s="142">
        <f t="shared" si="19"/>
        <v>100</v>
      </c>
      <c r="AJ54" s="142">
        <f t="shared" si="19"/>
        <v>100</v>
      </c>
      <c r="AK54" s="142">
        <f ca="1">IF(AND(AND($AK$3&lt;=B54,B54&lt;=$AK$1),B54&lt;&gt;""),1,0)</f>
        <v>1</v>
      </c>
      <c r="AL54" s="140">
        <f>IF(OR(F54="工事・メンテ（共用可）",F54="要調整"),0.5,1)</f>
        <v>1</v>
      </c>
      <c r="AM54" s="136">
        <v>1</v>
      </c>
    </row>
    <row r="55" spans="1:39">
      <c r="A55" s="155">
        <v>23</v>
      </c>
      <c r="B55" s="149">
        <v>46102</v>
      </c>
      <c r="C55" s="158">
        <v>0</v>
      </c>
      <c r="D55" s="158">
        <v>24</v>
      </c>
      <c r="E55" s="156" t="s">
        <v>28</v>
      </c>
      <c r="F55" s="151" t="s">
        <v>29</v>
      </c>
      <c r="G55" s="159" t="s">
        <v>1</v>
      </c>
      <c r="H55" s="143" t="str">
        <f>IF(OR(G55="中止",G55="取消"),"998",IF(ISNA(MATCH($E55,施設情報!$B$2:$B$96,0)),"999",INDEX(施設情報!$C$2:$C$96,MATCH($E55,施設情報!$B$2:$B$96,0))))</f>
        <v>001</v>
      </c>
      <c r="I55" s="144">
        <f t="shared" si="14"/>
        <v>46102</v>
      </c>
      <c r="J55" s="142" t="str">
        <f t="shared" si="15"/>
        <v>001-46102</v>
      </c>
      <c r="K55" s="142">
        <f t="shared" si="16"/>
        <v>0</v>
      </c>
      <c r="L55" s="142">
        <f t="shared" si="17"/>
        <v>1</v>
      </c>
      <c r="M55" s="142">
        <f t="shared" si="18"/>
        <v>100</v>
      </c>
      <c r="N55" s="142">
        <f t="shared" si="18"/>
        <v>100</v>
      </c>
      <c r="O55" s="142">
        <f t="shared" si="18"/>
        <v>100</v>
      </c>
      <c r="P55" s="142">
        <f t="shared" si="18"/>
        <v>100</v>
      </c>
      <c r="Q55" s="142">
        <f t="shared" si="18"/>
        <v>100</v>
      </c>
      <c r="R55" s="142">
        <f t="shared" si="18"/>
        <v>100</v>
      </c>
      <c r="S55" s="142">
        <f t="shared" si="18"/>
        <v>100</v>
      </c>
      <c r="T55" s="142">
        <f t="shared" si="18"/>
        <v>100</v>
      </c>
      <c r="U55" s="142">
        <f t="shared" si="18"/>
        <v>100</v>
      </c>
      <c r="V55" s="142">
        <f t="shared" si="18"/>
        <v>100</v>
      </c>
      <c r="W55" s="142">
        <f t="shared" si="19"/>
        <v>100</v>
      </c>
      <c r="X55" s="142">
        <f t="shared" si="19"/>
        <v>100</v>
      </c>
      <c r="Y55" s="142">
        <f t="shared" si="19"/>
        <v>100</v>
      </c>
      <c r="Z55" s="142">
        <f t="shared" si="19"/>
        <v>100</v>
      </c>
      <c r="AA55" s="142">
        <f t="shared" si="19"/>
        <v>100</v>
      </c>
      <c r="AB55" s="142">
        <f t="shared" si="19"/>
        <v>100</v>
      </c>
      <c r="AC55" s="142">
        <f t="shared" si="19"/>
        <v>100</v>
      </c>
      <c r="AD55" s="142">
        <f t="shared" si="19"/>
        <v>100</v>
      </c>
      <c r="AE55" s="142">
        <f t="shared" si="19"/>
        <v>100</v>
      </c>
      <c r="AF55" s="142">
        <f t="shared" si="19"/>
        <v>100</v>
      </c>
      <c r="AG55" s="142">
        <f t="shared" si="19"/>
        <v>100</v>
      </c>
      <c r="AH55" s="142">
        <f t="shared" si="19"/>
        <v>100</v>
      </c>
      <c r="AI55" s="142">
        <f t="shared" si="19"/>
        <v>100</v>
      </c>
      <c r="AJ55" s="142">
        <f t="shared" si="19"/>
        <v>100</v>
      </c>
      <c r="AK55" s="142">
        <f ca="1">IF(AND(AND($AK$3&lt;=B55,B55&lt;=$AK$1),B55&lt;&gt;""),1,0)</f>
        <v>1</v>
      </c>
      <c r="AL55" s="140">
        <f>IF(OR(F55="工事・メンテ（共用可）",F55="要調整"),0.5,1)</f>
        <v>1</v>
      </c>
      <c r="AM55" s="136">
        <v>1</v>
      </c>
    </row>
    <row r="56" spans="1:39">
      <c r="A56" s="155">
        <v>24</v>
      </c>
      <c r="B56" s="149">
        <v>46103</v>
      </c>
      <c r="C56" s="158">
        <v>0</v>
      </c>
      <c r="D56" s="158">
        <v>24</v>
      </c>
      <c r="E56" s="156" t="s">
        <v>28</v>
      </c>
      <c r="F56" s="151" t="s">
        <v>29</v>
      </c>
      <c r="G56" s="159" t="s">
        <v>1</v>
      </c>
      <c r="H56" s="143" t="str">
        <f>IF(OR(G56="中止",G56="取消"),"998",IF(ISNA(MATCH($E56,施設情報!$B$2:$B$96,0)),"999",INDEX(施設情報!$C$2:$C$96,MATCH($E56,施設情報!$B$2:$B$96,0))))</f>
        <v>001</v>
      </c>
      <c r="I56" s="144">
        <f t="shared" si="14"/>
        <v>46103</v>
      </c>
      <c r="J56" s="142" t="str">
        <f t="shared" si="15"/>
        <v>001-46103</v>
      </c>
      <c r="K56" s="142">
        <f t="shared" si="16"/>
        <v>0</v>
      </c>
      <c r="L56" s="142">
        <f t="shared" si="17"/>
        <v>1</v>
      </c>
      <c r="M56" s="142">
        <f t="shared" si="18"/>
        <v>100</v>
      </c>
      <c r="N56" s="142">
        <f t="shared" si="18"/>
        <v>100</v>
      </c>
      <c r="O56" s="142">
        <f t="shared" si="18"/>
        <v>100</v>
      </c>
      <c r="P56" s="142">
        <f t="shared" si="18"/>
        <v>100</v>
      </c>
      <c r="Q56" s="142">
        <f t="shared" si="18"/>
        <v>100</v>
      </c>
      <c r="R56" s="142">
        <f t="shared" si="18"/>
        <v>100</v>
      </c>
      <c r="S56" s="142">
        <f t="shared" si="18"/>
        <v>100</v>
      </c>
      <c r="T56" s="142">
        <f t="shared" si="18"/>
        <v>100</v>
      </c>
      <c r="U56" s="142">
        <f t="shared" si="18"/>
        <v>100</v>
      </c>
      <c r="V56" s="142">
        <f t="shared" si="18"/>
        <v>100</v>
      </c>
      <c r="W56" s="142">
        <f t="shared" si="19"/>
        <v>100</v>
      </c>
      <c r="X56" s="142">
        <f t="shared" si="19"/>
        <v>100</v>
      </c>
      <c r="Y56" s="142">
        <f t="shared" si="19"/>
        <v>100</v>
      </c>
      <c r="Z56" s="142">
        <f t="shared" si="19"/>
        <v>100</v>
      </c>
      <c r="AA56" s="142">
        <f t="shared" si="19"/>
        <v>100</v>
      </c>
      <c r="AB56" s="142">
        <f t="shared" si="19"/>
        <v>100</v>
      </c>
      <c r="AC56" s="142">
        <f t="shared" si="19"/>
        <v>100</v>
      </c>
      <c r="AD56" s="142">
        <f t="shared" si="19"/>
        <v>100</v>
      </c>
      <c r="AE56" s="142">
        <f t="shared" si="19"/>
        <v>100</v>
      </c>
      <c r="AF56" s="142">
        <f t="shared" si="19"/>
        <v>100</v>
      </c>
      <c r="AG56" s="142">
        <f t="shared" si="19"/>
        <v>100</v>
      </c>
      <c r="AH56" s="142">
        <f t="shared" si="19"/>
        <v>100</v>
      </c>
      <c r="AI56" s="142">
        <f t="shared" si="19"/>
        <v>100</v>
      </c>
      <c r="AJ56" s="142">
        <f t="shared" si="19"/>
        <v>100</v>
      </c>
      <c r="AK56" s="142">
        <f ca="1">IF(AND(AND($AK$3&lt;=B56,B56&lt;=$AK$1),B56&lt;&gt;""),1,0)</f>
        <v>1</v>
      </c>
      <c r="AL56" s="140">
        <f>IF(OR(F56="工事・メンテ（共用可）",F56="要調整"),0.5,1)</f>
        <v>1</v>
      </c>
      <c r="AM56" s="136">
        <v>1</v>
      </c>
    </row>
    <row r="57" spans="1:39" ht="93.75">
      <c r="A57" s="155">
        <v>232</v>
      </c>
      <c r="B57" s="149">
        <v>46105</v>
      </c>
      <c r="C57" s="158">
        <v>9</v>
      </c>
      <c r="D57" s="158">
        <v>17</v>
      </c>
      <c r="E57" s="208" t="s">
        <v>273</v>
      </c>
      <c r="F57" s="151" t="s">
        <v>38</v>
      </c>
      <c r="G57" s="159" t="s">
        <v>100</v>
      </c>
      <c r="H57" s="143" t="str">
        <f>IF(OR(G57="中止",G57="取消"),"998",IF(ISNA(MATCH($E57,施設情報!$B$2:$B$96,0)),"999",INDEX(施設情報!$C$2:$C$96,MATCH($E57,施設情報!$B$2:$B$96,0))))</f>
        <v>101</v>
      </c>
      <c r="I57" s="144">
        <f t="shared" si="14"/>
        <v>46105</v>
      </c>
      <c r="J57" s="142" t="str">
        <f t="shared" si="15"/>
        <v>101-46105</v>
      </c>
      <c r="K57" s="142">
        <f t="shared" si="16"/>
        <v>0.375</v>
      </c>
      <c r="L57" s="142">
        <f t="shared" si="17"/>
        <v>0.70833333333333337</v>
      </c>
      <c r="M57" s="142">
        <f t="shared" si="18"/>
        <v>0</v>
      </c>
      <c r="N57" s="142">
        <f t="shared" si="18"/>
        <v>0</v>
      </c>
      <c r="O57" s="142">
        <f t="shared" si="18"/>
        <v>0</v>
      </c>
      <c r="P57" s="142">
        <f t="shared" si="18"/>
        <v>0</v>
      </c>
      <c r="Q57" s="142">
        <f t="shared" si="18"/>
        <v>0</v>
      </c>
      <c r="R57" s="142">
        <f t="shared" si="18"/>
        <v>0</v>
      </c>
      <c r="S57" s="142">
        <f t="shared" si="18"/>
        <v>0</v>
      </c>
      <c r="T57" s="142">
        <f t="shared" si="18"/>
        <v>0</v>
      </c>
      <c r="U57" s="142">
        <f t="shared" si="18"/>
        <v>0</v>
      </c>
      <c r="V57" s="142">
        <f t="shared" si="18"/>
        <v>100</v>
      </c>
      <c r="W57" s="142">
        <f t="shared" si="19"/>
        <v>100</v>
      </c>
      <c r="X57" s="142">
        <f t="shared" si="19"/>
        <v>100</v>
      </c>
      <c r="Y57" s="142">
        <f t="shared" si="19"/>
        <v>100</v>
      </c>
      <c r="Z57" s="142">
        <f t="shared" si="19"/>
        <v>100</v>
      </c>
      <c r="AA57" s="142">
        <f t="shared" si="19"/>
        <v>100</v>
      </c>
      <c r="AB57" s="142">
        <f t="shared" si="19"/>
        <v>100</v>
      </c>
      <c r="AC57" s="142">
        <f t="shared" si="19"/>
        <v>100</v>
      </c>
      <c r="AD57" s="142">
        <f t="shared" si="19"/>
        <v>0</v>
      </c>
      <c r="AE57" s="142">
        <f t="shared" si="19"/>
        <v>0</v>
      </c>
      <c r="AF57" s="142">
        <f t="shared" si="19"/>
        <v>0</v>
      </c>
      <c r="AG57" s="142">
        <f t="shared" si="19"/>
        <v>0</v>
      </c>
      <c r="AH57" s="142">
        <f t="shared" si="19"/>
        <v>0</v>
      </c>
      <c r="AI57" s="142">
        <f t="shared" si="19"/>
        <v>0</v>
      </c>
      <c r="AJ57" s="142">
        <f t="shared" si="19"/>
        <v>0</v>
      </c>
      <c r="AK57" s="142">
        <f ca="1">IF(AND(AND($AK$3&lt;=B57,B57&lt;=$AK$1),B57&lt;&gt;""),1,0)</f>
        <v>1</v>
      </c>
      <c r="AL57" s="140">
        <f>IF(OR(F57="工事・メンテ（共用可）",F57="要調整"),0.5,1)</f>
        <v>1</v>
      </c>
      <c r="AM57" s="136">
        <v>1</v>
      </c>
    </row>
    <row r="58" spans="1:39">
      <c r="A58" s="155">
        <v>25</v>
      </c>
      <c r="B58" s="149">
        <v>46109</v>
      </c>
      <c r="C58" s="158">
        <v>0</v>
      </c>
      <c r="D58" s="158">
        <v>24</v>
      </c>
      <c r="E58" s="156" t="s">
        <v>28</v>
      </c>
      <c r="F58" s="151" t="s">
        <v>29</v>
      </c>
      <c r="G58" s="159" t="s">
        <v>1</v>
      </c>
      <c r="H58" s="143" t="str">
        <f>IF(OR(G58="中止",G58="取消"),"998",IF(ISNA(MATCH($E58,施設情報!$B$2:$B$96,0)),"999",INDEX(施設情報!$C$2:$C$96,MATCH($E58,施設情報!$B$2:$B$96,0))))</f>
        <v>001</v>
      </c>
      <c r="I58" s="144">
        <f t="shared" si="14"/>
        <v>46109</v>
      </c>
      <c r="J58" s="142" t="str">
        <f t="shared" si="15"/>
        <v>001-46109</v>
      </c>
      <c r="K58" s="142">
        <f t="shared" si="16"/>
        <v>0</v>
      </c>
      <c r="L58" s="142">
        <f t="shared" si="17"/>
        <v>1</v>
      </c>
      <c r="M58" s="142">
        <f t="shared" si="18"/>
        <v>100</v>
      </c>
      <c r="N58" s="142">
        <f t="shared" si="18"/>
        <v>100</v>
      </c>
      <c r="O58" s="142">
        <f t="shared" si="18"/>
        <v>100</v>
      </c>
      <c r="P58" s="142">
        <f t="shared" si="18"/>
        <v>100</v>
      </c>
      <c r="Q58" s="142">
        <f t="shared" si="18"/>
        <v>100</v>
      </c>
      <c r="R58" s="142">
        <f t="shared" si="18"/>
        <v>100</v>
      </c>
      <c r="S58" s="142">
        <f t="shared" si="18"/>
        <v>100</v>
      </c>
      <c r="T58" s="142">
        <f t="shared" si="18"/>
        <v>100</v>
      </c>
      <c r="U58" s="142">
        <f t="shared" si="18"/>
        <v>100</v>
      </c>
      <c r="V58" s="142">
        <f t="shared" si="18"/>
        <v>100</v>
      </c>
      <c r="W58" s="142">
        <f t="shared" si="19"/>
        <v>100</v>
      </c>
      <c r="X58" s="142">
        <f t="shared" si="19"/>
        <v>100</v>
      </c>
      <c r="Y58" s="142">
        <f t="shared" si="19"/>
        <v>100</v>
      </c>
      <c r="Z58" s="142">
        <f t="shared" si="19"/>
        <v>100</v>
      </c>
      <c r="AA58" s="142">
        <f t="shared" si="19"/>
        <v>100</v>
      </c>
      <c r="AB58" s="142">
        <f t="shared" si="19"/>
        <v>100</v>
      </c>
      <c r="AC58" s="142">
        <f t="shared" si="19"/>
        <v>100</v>
      </c>
      <c r="AD58" s="142">
        <f t="shared" si="19"/>
        <v>100</v>
      </c>
      <c r="AE58" s="142">
        <f t="shared" si="19"/>
        <v>100</v>
      </c>
      <c r="AF58" s="142">
        <f t="shared" si="19"/>
        <v>100</v>
      </c>
      <c r="AG58" s="142">
        <f t="shared" si="19"/>
        <v>100</v>
      </c>
      <c r="AH58" s="142">
        <f t="shared" si="19"/>
        <v>100</v>
      </c>
      <c r="AI58" s="142">
        <f t="shared" si="19"/>
        <v>100</v>
      </c>
      <c r="AJ58" s="142">
        <f t="shared" si="19"/>
        <v>100</v>
      </c>
      <c r="AK58" s="142">
        <f ca="1">IF(AND(AND($AK$3&lt;=B58,B58&lt;=$AK$1),B58&lt;&gt;""),1,0)</f>
        <v>1</v>
      </c>
      <c r="AL58" s="140">
        <f>IF(OR(F58="工事・メンテ（共用可）",F58="要調整"),0.5,1)</f>
        <v>1</v>
      </c>
      <c r="AM58" s="136">
        <v>1</v>
      </c>
    </row>
    <row r="59" spans="1:39">
      <c r="A59" s="155">
        <v>26</v>
      </c>
      <c r="B59" s="149">
        <v>46110</v>
      </c>
      <c r="C59" s="158">
        <v>0</v>
      </c>
      <c r="D59" s="158">
        <v>24</v>
      </c>
      <c r="E59" s="156" t="s">
        <v>28</v>
      </c>
      <c r="F59" s="151" t="s">
        <v>29</v>
      </c>
      <c r="G59" s="159" t="s">
        <v>1</v>
      </c>
      <c r="H59" s="143" t="str">
        <f>IF(OR(G59="中止",G59="取消"),"998",IF(ISNA(MATCH($E59,施設情報!$B$2:$B$96,0)),"999",INDEX(施設情報!$C$2:$C$96,MATCH($E59,施設情報!$B$2:$B$96,0))))</f>
        <v>001</v>
      </c>
      <c r="I59" s="144">
        <f t="shared" si="14"/>
        <v>46110</v>
      </c>
      <c r="J59" s="142" t="str">
        <f t="shared" si="15"/>
        <v>001-46110</v>
      </c>
      <c r="K59" s="142">
        <f t="shared" si="16"/>
        <v>0</v>
      </c>
      <c r="L59" s="142">
        <f t="shared" si="17"/>
        <v>1</v>
      </c>
      <c r="M59" s="142">
        <f t="shared" si="18"/>
        <v>100</v>
      </c>
      <c r="N59" s="142">
        <f t="shared" si="18"/>
        <v>100</v>
      </c>
      <c r="O59" s="142">
        <f t="shared" si="18"/>
        <v>100</v>
      </c>
      <c r="P59" s="142">
        <f t="shared" si="18"/>
        <v>100</v>
      </c>
      <c r="Q59" s="142">
        <f t="shared" si="18"/>
        <v>100</v>
      </c>
      <c r="R59" s="142">
        <f t="shared" si="18"/>
        <v>100</v>
      </c>
      <c r="S59" s="142">
        <f t="shared" si="18"/>
        <v>100</v>
      </c>
      <c r="T59" s="142">
        <f t="shared" si="18"/>
        <v>100</v>
      </c>
      <c r="U59" s="142">
        <f t="shared" si="18"/>
        <v>100</v>
      </c>
      <c r="V59" s="142">
        <f t="shared" si="18"/>
        <v>100</v>
      </c>
      <c r="W59" s="142">
        <f t="shared" si="19"/>
        <v>100</v>
      </c>
      <c r="X59" s="142">
        <f t="shared" si="19"/>
        <v>100</v>
      </c>
      <c r="Y59" s="142">
        <f t="shared" si="19"/>
        <v>100</v>
      </c>
      <c r="Z59" s="142">
        <f t="shared" si="19"/>
        <v>100</v>
      </c>
      <c r="AA59" s="142">
        <f t="shared" si="19"/>
        <v>100</v>
      </c>
      <c r="AB59" s="142">
        <f t="shared" si="19"/>
        <v>100</v>
      </c>
      <c r="AC59" s="142">
        <f t="shared" si="19"/>
        <v>100</v>
      </c>
      <c r="AD59" s="142">
        <f t="shared" si="19"/>
        <v>100</v>
      </c>
      <c r="AE59" s="142">
        <f t="shared" si="19"/>
        <v>100</v>
      </c>
      <c r="AF59" s="142">
        <f t="shared" si="19"/>
        <v>100</v>
      </c>
      <c r="AG59" s="142">
        <f t="shared" si="19"/>
        <v>100</v>
      </c>
      <c r="AH59" s="142">
        <f t="shared" si="19"/>
        <v>100</v>
      </c>
      <c r="AI59" s="142">
        <f t="shared" si="19"/>
        <v>100</v>
      </c>
      <c r="AJ59" s="142">
        <f t="shared" si="19"/>
        <v>100</v>
      </c>
      <c r="AK59" s="142">
        <f ca="1">IF(AND(AND($AK$3&lt;=B59,B59&lt;=$AK$1),B59&lt;&gt;""),1,0)</f>
        <v>1</v>
      </c>
      <c r="AL59" s="140">
        <f>IF(OR(F59="工事・メンテ（共用可）",F59="要調整"),0.5,1)</f>
        <v>1</v>
      </c>
      <c r="AM59" s="136">
        <v>1</v>
      </c>
    </row>
  </sheetData>
  <autoFilter ref="A3:AK59" xr:uid="{8A2B4F8B-2E82-4C0C-9572-F745CA3A8E59}">
    <filterColumn colId="2" showButton="0"/>
  </autoFilter>
  <mergeCells count="38">
    <mergeCell ref="AG3:AG4"/>
    <mergeCell ref="AH3:AH4"/>
    <mergeCell ref="AI3:AI4"/>
    <mergeCell ref="AJ3:AJ4"/>
    <mergeCell ref="AB3:AB4"/>
    <mergeCell ref="AC3:AC4"/>
    <mergeCell ref="AD3:AD4"/>
    <mergeCell ref="AE3:AE4"/>
    <mergeCell ref="AF3:AF4"/>
    <mergeCell ref="W3:W4"/>
    <mergeCell ref="X3:X4"/>
    <mergeCell ref="Y3:Y4"/>
    <mergeCell ref="Z3:Z4"/>
    <mergeCell ref="AA3:AA4"/>
    <mergeCell ref="R3:R4"/>
    <mergeCell ref="S3:S4"/>
    <mergeCell ref="T3:T4"/>
    <mergeCell ref="U3:U4"/>
    <mergeCell ref="V3:V4"/>
    <mergeCell ref="M3:M4"/>
    <mergeCell ref="N3:N4"/>
    <mergeCell ref="O3:O4"/>
    <mergeCell ref="P3:P4"/>
    <mergeCell ref="Q3:Q4"/>
    <mergeCell ref="A3:A4"/>
    <mergeCell ref="B3:B4"/>
    <mergeCell ref="C3:D3"/>
    <mergeCell ref="E3:E4"/>
    <mergeCell ref="F3:F4"/>
    <mergeCell ref="G3:G4"/>
    <mergeCell ref="AL3:AL4"/>
    <mergeCell ref="AM3:AM4"/>
    <mergeCell ref="AK3:AK4"/>
    <mergeCell ref="H3:H4"/>
    <mergeCell ref="I3:I4"/>
    <mergeCell ref="J3:J4"/>
    <mergeCell ref="K3:K4"/>
    <mergeCell ref="L3:L4"/>
  </mergeCells>
  <phoneticPr fontId="1"/>
  <conditionalFormatting sqref="E3:E59">
    <cfRule type="containsText" dxfId="8" priority="3" operator="containsText" text="浪江">
      <formula>NOT(ISERROR(SEARCH("浪江",E3)))</formula>
    </cfRule>
  </conditionalFormatting>
  <conditionalFormatting sqref="B3:G59">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B2E70DC4-6F8F-4023-B00E-74D8C4830863}">
      <formula1>0</formula1>
      <formula2>24</formula2>
    </dataValidation>
    <dataValidation type="date" allowBlank="1" showInputMessage="1" showErrorMessage="1" sqref="B3:B59" xr:uid="{3CE383E9-90ED-42AC-904A-FBE581CB39B8}">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45744</v>
      </c>
      <c r="F2" s="136">
        <f ca="1">WEEKDAY(E2)</f>
        <v>6</v>
      </c>
      <c r="G2" s="136">
        <f ca="1">IF(F2=1,-6,2-F2)</f>
        <v>-4</v>
      </c>
      <c r="H2" s="136">
        <f ca="1">YEAR(TODAY())+1</f>
        <v>2026</v>
      </c>
      <c r="N2" s="141"/>
    </row>
    <row r="3" spans="1:16">
      <c r="A3" s="136">
        <v>2</v>
      </c>
      <c r="B3" s="145">
        <f>B2+7</f>
        <v>46034</v>
      </c>
      <c r="C3" s="145">
        <f t="shared" ref="C3:C54" ca="1" si="0">IF(OR(B3&lt;$E$3,B3&gt;$E$6),"",B3)</f>
        <v>46034</v>
      </c>
      <c r="D3" s="145">
        <v>46034</v>
      </c>
      <c r="E3" s="141">
        <f ca="1">E2+G2</f>
        <v>45740</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46108</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46108</v>
      </c>
      <c r="F6" s="136">
        <f ca="1">WEEKDAY(E6)</f>
        <v>6</v>
      </c>
      <c r="G6" s="136">
        <f ca="1">IF(F6=1,-6,2-F6)</f>
        <v>-4</v>
      </c>
      <c r="H6" s="136" t="s">
        <v>329</v>
      </c>
    </row>
    <row r="7" spans="1:16">
      <c r="A7" s="136">
        <v>6</v>
      </c>
      <c r="B7" s="145">
        <f t="shared" si="1"/>
        <v>46062</v>
      </c>
      <c r="C7" s="145">
        <f t="shared" ca="1" si="0"/>
        <v>46062</v>
      </c>
      <c r="D7" s="145">
        <v>46062</v>
      </c>
      <c r="E7" s="141">
        <f ca="1">E6+G6+6</f>
        <v>46110</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t="str">
        <f t="shared" ca="1" si="0"/>
        <v/>
      </c>
      <c r="D14" s="145" t="s">
        <v>115</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2025-03-27T23:42:29Z</dcterms:modified>
</cp:coreProperties>
</file>